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202300"/>
  <mc:AlternateContent xmlns:mc="http://schemas.openxmlformats.org/markup-compatibility/2006">
    <mc:Choice Requires="x15">
      <x15ac:absPath xmlns:x15ac="http://schemas.microsoft.com/office/spreadsheetml/2010/11/ac" url="P:\PTH-1 IC Carreiras\RP2011\Quantitativo de Pessoal - SEGEP-MP\Abril de 2025\"/>
    </mc:Choice>
  </mc:AlternateContent>
  <xr:revisionPtr revIDLastSave="0" documentId="8_{38FD2D61-FB2F-4145-847E-6FF6759A1526}" xr6:coauthVersionLast="47" xr6:coauthVersionMax="47" xr10:uidLastSave="{00000000-0000-0000-0000-000000000000}"/>
  <bookViews>
    <workbookView xWindow="-120" yWindow="-120" windowWidth="38640" windowHeight="15840" xr2:uid="{E82E638E-E7A2-442E-9A56-39F1F3150BDF}"/>
  </bookViews>
  <sheets>
    <sheet name="QUANTITATIVO_FÍSICO_DE_PESSOAL" sheetId="1" r:id="rId1"/>
    <sheet name="REMUNERAÇÃO_DE_CARGO_EFETIVO" sheetId="2" r:id="rId2"/>
    <sheet name="CARGOS_EM_COMISSÃO" sheetId="3" r:id="rId3"/>
    <sheet name="REMUNERAÇÃO_DE_COMISSIONADOS" sheetId="4" r:id="rId4"/>
    <sheet name="QUANTITATIVO_TEMPORÁRIOS" sheetId="5" r:id="rId5"/>
    <sheet name="BENEFICIÁRIOS_E_DEPENDENTES" sheetId="6" r:id="rId6"/>
  </sheets>
  <definedNames>
    <definedName name="_xlnm.Print_Area" localSheetId="5">BENEFICIÁRIOS_E_DEPENDENTES!$A$1:$I$23</definedName>
    <definedName name="RELFUNC">!#REF!</definedName>
    <definedName name="RELFUNCCARCOG">!#REF!</definedName>
    <definedName name="RELFUNCCARGOG">!#REF!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1" i="6" l="1"/>
  <c r="G11" i="6"/>
  <c r="F11" i="6"/>
  <c r="D11" i="6"/>
  <c r="H10" i="6"/>
  <c r="G10" i="6"/>
  <c r="I10" i="6" s="1"/>
  <c r="I11" i="6" s="1"/>
  <c r="B10" i="5"/>
  <c r="E26" i="3"/>
  <c r="C26" i="3"/>
  <c r="B26" i="3"/>
  <c r="D25" i="3"/>
  <c r="F25" i="3" s="1"/>
  <c r="D24" i="3"/>
  <c r="F24" i="3" s="1"/>
  <c r="D23" i="3"/>
  <c r="F23" i="3" s="1"/>
  <c r="D22" i="3"/>
  <c r="F22" i="3" s="1"/>
  <c r="D21" i="3"/>
  <c r="F21" i="3" s="1"/>
  <c r="D20" i="3"/>
  <c r="F20" i="3" s="1"/>
  <c r="D19" i="3"/>
  <c r="F19" i="3" s="1"/>
  <c r="D18" i="3"/>
  <c r="F18" i="3" s="1"/>
  <c r="D17" i="3"/>
  <c r="F17" i="3" s="1"/>
  <c r="D16" i="3"/>
  <c r="F16" i="3" s="1"/>
  <c r="D15" i="3"/>
  <c r="F15" i="3" s="1"/>
  <c r="D14" i="3"/>
  <c r="F14" i="3" s="1"/>
  <c r="D13" i="3"/>
  <c r="F13" i="3" s="1"/>
  <c r="D12" i="3"/>
  <c r="F12" i="3" s="1"/>
  <c r="D11" i="3"/>
  <c r="F11" i="3" s="1"/>
  <c r="F26" i="3" s="1"/>
  <c r="E679" i="1"/>
  <c r="F679" i="1" s="1"/>
  <c r="F678" i="1"/>
  <c r="G678" i="1" s="1"/>
  <c r="G679" i="1" s="1"/>
  <c r="E677" i="1"/>
  <c r="F677" i="1" s="1"/>
  <c r="F676" i="1"/>
  <c r="F675" i="1"/>
  <c r="F674" i="1"/>
  <c r="F673" i="1"/>
  <c r="F672" i="1"/>
  <c r="F671" i="1"/>
  <c r="F670" i="1"/>
  <c r="F669" i="1"/>
  <c r="G668" i="1"/>
  <c r="G677" i="1" s="1"/>
  <c r="F668" i="1"/>
  <c r="E667" i="1"/>
  <c r="F667" i="1" s="1"/>
  <c r="F666" i="1"/>
  <c r="F665" i="1"/>
  <c r="F664" i="1"/>
  <c r="F663" i="1"/>
  <c r="F662" i="1"/>
  <c r="F661" i="1"/>
  <c r="F660" i="1"/>
  <c r="E659" i="1"/>
  <c r="F659" i="1" s="1"/>
  <c r="F658" i="1"/>
  <c r="F657" i="1"/>
  <c r="F656" i="1"/>
  <c r="F655" i="1"/>
  <c r="F654" i="1"/>
  <c r="F653" i="1"/>
  <c r="F652" i="1"/>
  <c r="F651" i="1"/>
  <c r="F650" i="1"/>
  <c r="F649" i="1"/>
  <c r="F648" i="1"/>
  <c r="F647" i="1"/>
  <c r="G646" i="1"/>
  <c r="G659" i="1" s="1"/>
  <c r="F646" i="1"/>
  <c r="E645" i="1"/>
  <c r="F645" i="1" s="1"/>
  <c r="F644" i="1"/>
  <c r="F643" i="1"/>
  <c r="G643" i="1" s="1"/>
  <c r="G645" i="1" s="1"/>
  <c r="E642" i="1"/>
  <c r="F642" i="1" s="1"/>
  <c r="F641" i="1"/>
  <c r="E640" i="1"/>
  <c r="F640" i="1" s="1"/>
  <c r="G639" i="1"/>
  <c r="F639" i="1"/>
  <c r="E638" i="1"/>
  <c r="F638" i="1" s="1"/>
  <c r="F637" i="1"/>
  <c r="F636" i="1"/>
  <c r="G636" i="1" s="1"/>
  <c r="G638" i="1" s="1"/>
  <c r="E635" i="1"/>
  <c r="F635" i="1" s="1"/>
  <c r="G635" i="1" s="1"/>
  <c r="F634" i="1"/>
  <c r="G634" i="1" s="1"/>
  <c r="E633" i="1"/>
  <c r="F633" i="1" s="1"/>
  <c r="G633" i="1" s="1"/>
  <c r="G632" i="1"/>
  <c r="F632" i="1"/>
  <c r="E631" i="1"/>
  <c r="F631" i="1" s="1"/>
  <c r="G631" i="1" s="1"/>
  <c r="F630" i="1"/>
  <c r="G630" i="1" s="1"/>
  <c r="F629" i="1"/>
  <c r="G629" i="1" s="1"/>
  <c r="E629" i="1"/>
  <c r="F628" i="1"/>
  <c r="G628" i="1" s="1"/>
  <c r="G627" i="1"/>
  <c r="F627" i="1"/>
  <c r="E627" i="1"/>
  <c r="F626" i="1"/>
  <c r="G626" i="1" s="1"/>
  <c r="E625" i="1"/>
  <c r="F625" i="1" s="1"/>
  <c r="G625" i="1" s="1"/>
  <c r="G624" i="1"/>
  <c r="F624" i="1"/>
  <c r="E623" i="1"/>
  <c r="F623" i="1" s="1"/>
  <c r="F622" i="1"/>
  <c r="F621" i="1"/>
  <c r="G621" i="1" s="1"/>
  <c r="G623" i="1" s="1"/>
  <c r="E620" i="1"/>
  <c r="F620" i="1" s="1"/>
  <c r="F619" i="1"/>
  <c r="F618" i="1"/>
  <c r="F617" i="1"/>
  <c r="F616" i="1"/>
  <c r="G616" i="1" s="1"/>
  <c r="G620" i="1" s="1"/>
  <c r="E615" i="1"/>
  <c r="F615" i="1" s="1"/>
  <c r="F614" i="1"/>
  <c r="F613" i="1"/>
  <c r="F612" i="1"/>
  <c r="F611" i="1"/>
  <c r="F610" i="1"/>
  <c r="F609" i="1"/>
  <c r="F608" i="1"/>
  <c r="F607" i="1"/>
  <c r="F606" i="1"/>
  <c r="E605" i="1"/>
  <c r="F605" i="1" s="1"/>
  <c r="F604" i="1"/>
  <c r="F603" i="1"/>
  <c r="F602" i="1"/>
  <c r="F601" i="1"/>
  <c r="F600" i="1"/>
  <c r="F599" i="1"/>
  <c r="F598" i="1"/>
  <c r="F597" i="1"/>
  <c r="F596" i="1"/>
  <c r="F595" i="1"/>
  <c r="F594" i="1"/>
  <c r="F593" i="1"/>
  <c r="F592" i="1"/>
  <c r="F591" i="1"/>
  <c r="F590" i="1"/>
  <c r="F589" i="1"/>
  <c r="G588" i="1"/>
  <c r="G605" i="1" s="1"/>
  <c r="F588" i="1"/>
  <c r="E587" i="1"/>
  <c r="F587" i="1" s="1"/>
  <c r="G587" i="1" s="1"/>
  <c r="F586" i="1"/>
  <c r="F585" i="1"/>
  <c r="F584" i="1"/>
  <c r="F583" i="1"/>
  <c r="F582" i="1"/>
  <c r="G582" i="1" s="1"/>
  <c r="F581" i="1"/>
  <c r="E581" i="1"/>
  <c r="F580" i="1"/>
  <c r="F579" i="1"/>
  <c r="F578" i="1"/>
  <c r="F577" i="1"/>
  <c r="F576" i="1"/>
  <c r="F575" i="1"/>
  <c r="F574" i="1"/>
  <c r="F573" i="1"/>
  <c r="F572" i="1"/>
  <c r="F571" i="1"/>
  <c r="F570" i="1"/>
  <c r="F569" i="1"/>
  <c r="F568" i="1"/>
  <c r="F567" i="1"/>
  <c r="F566" i="1"/>
  <c r="F565" i="1"/>
  <c r="F564" i="1"/>
  <c r="F563" i="1"/>
  <c r="F562" i="1"/>
  <c r="F561" i="1"/>
  <c r="F560" i="1"/>
  <c r="F559" i="1"/>
  <c r="G559" i="1" s="1"/>
  <c r="G581" i="1" s="1"/>
  <c r="E558" i="1"/>
  <c r="F558" i="1" s="1"/>
  <c r="F557" i="1"/>
  <c r="F556" i="1"/>
  <c r="F555" i="1"/>
  <c r="F554" i="1"/>
  <c r="F553" i="1"/>
  <c r="G552" i="1" s="1"/>
  <c r="G558" i="1" s="1"/>
  <c r="F552" i="1"/>
  <c r="F551" i="1"/>
  <c r="E551" i="1"/>
  <c r="F550" i="1"/>
  <c r="F549" i="1"/>
  <c r="F548" i="1"/>
  <c r="F547" i="1"/>
  <c r="F546" i="1"/>
  <c r="F545" i="1"/>
  <c r="F544" i="1"/>
  <c r="F543" i="1"/>
  <c r="F542" i="1"/>
  <c r="F541" i="1"/>
  <c r="F540" i="1"/>
  <c r="F539" i="1"/>
  <c r="F538" i="1"/>
  <c r="F537" i="1"/>
  <c r="F536" i="1"/>
  <c r="F535" i="1"/>
  <c r="F534" i="1"/>
  <c r="F533" i="1"/>
  <c r="G532" i="1"/>
  <c r="G551" i="1" s="1"/>
  <c r="F532" i="1"/>
  <c r="E531" i="1"/>
  <c r="F531" i="1" s="1"/>
  <c r="F530" i="1"/>
  <c r="F529" i="1"/>
  <c r="G529" i="1" s="1"/>
  <c r="G531" i="1" s="1"/>
  <c r="E528" i="1"/>
  <c r="F528" i="1" s="1"/>
  <c r="F527" i="1"/>
  <c r="F526" i="1"/>
  <c r="F525" i="1"/>
  <c r="F524" i="1"/>
  <c r="F523" i="1"/>
  <c r="E522" i="1"/>
  <c r="F522" i="1" s="1"/>
  <c r="F521" i="1"/>
  <c r="F520" i="1"/>
  <c r="F519" i="1"/>
  <c r="F518" i="1"/>
  <c r="F517" i="1"/>
  <c r="F516" i="1"/>
  <c r="F515" i="1"/>
  <c r="E514" i="1"/>
  <c r="F514" i="1" s="1"/>
  <c r="F513" i="1"/>
  <c r="G512" i="1" s="1"/>
  <c r="G514" i="1" s="1"/>
  <c r="F512" i="1"/>
  <c r="F511" i="1"/>
  <c r="E511" i="1"/>
  <c r="F510" i="1"/>
  <c r="F509" i="1"/>
  <c r="F508" i="1"/>
  <c r="F507" i="1"/>
  <c r="F506" i="1"/>
  <c r="F505" i="1"/>
  <c r="G504" i="1"/>
  <c r="F504" i="1"/>
  <c r="E504" i="1"/>
  <c r="G502" i="1"/>
  <c r="E501" i="1"/>
  <c r="F501" i="1" s="1"/>
  <c r="F500" i="1"/>
  <c r="F499" i="1"/>
  <c r="F498" i="1"/>
  <c r="F497" i="1"/>
  <c r="F496" i="1"/>
  <c r="F495" i="1"/>
  <c r="F494" i="1"/>
  <c r="F493" i="1"/>
  <c r="F492" i="1"/>
  <c r="G491" i="1" s="1"/>
  <c r="G501" i="1" s="1"/>
  <c r="F491" i="1"/>
  <c r="F490" i="1"/>
  <c r="E490" i="1"/>
  <c r="F489" i="1"/>
  <c r="F488" i="1"/>
  <c r="F487" i="1"/>
  <c r="F486" i="1"/>
  <c r="F485" i="1"/>
  <c r="F484" i="1"/>
  <c r="G483" i="1"/>
  <c r="G490" i="1" s="1"/>
  <c r="F483" i="1"/>
  <c r="E482" i="1"/>
  <c r="F482" i="1" s="1"/>
  <c r="F481" i="1"/>
  <c r="F480" i="1"/>
  <c r="F479" i="1"/>
  <c r="F478" i="1"/>
  <c r="F477" i="1"/>
  <c r="F476" i="1"/>
  <c r="F475" i="1"/>
  <c r="F474" i="1"/>
  <c r="F473" i="1"/>
  <c r="F472" i="1"/>
  <c r="F471" i="1"/>
  <c r="E470" i="1"/>
  <c r="F470" i="1" s="1"/>
  <c r="F469" i="1"/>
  <c r="F468" i="1"/>
  <c r="F467" i="1"/>
  <c r="F466" i="1"/>
  <c r="F465" i="1"/>
  <c r="F464" i="1"/>
  <c r="F463" i="1"/>
  <c r="F462" i="1"/>
  <c r="F461" i="1"/>
  <c r="G460" i="1" s="1"/>
  <c r="G470" i="1" s="1"/>
  <c r="F460" i="1"/>
  <c r="F459" i="1"/>
  <c r="E459" i="1"/>
  <c r="F458" i="1"/>
  <c r="F457" i="1"/>
  <c r="F456" i="1"/>
  <c r="F455" i="1"/>
  <c r="F454" i="1"/>
  <c r="F453" i="1"/>
  <c r="F452" i="1"/>
  <c r="F451" i="1"/>
  <c r="F450" i="1"/>
  <c r="F449" i="1"/>
  <c r="E448" i="1"/>
  <c r="F448" i="1" s="1"/>
  <c r="G448" i="1" s="1"/>
  <c r="G445" i="1"/>
  <c r="E444" i="1"/>
  <c r="F444" i="1" s="1"/>
  <c r="F443" i="1"/>
  <c r="F442" i="1"/>
  <c r="F441" i="1"/>
  <c r="F440" i="1"/>
  <c r="F439" i="1"/>
  <c r="F438" i="1"/>
  <c r="F437" i="1"/>
  <c r="G436" i="1"/>
  <c r="G444" i="1" s="1"/>
  <c r="F436" i="1"/>
  <c r="E435" i="1"/>
  <c r="F435" i="1" s="1"/>
  <c r="F434" i="1"/>
  <c r="F433" i="1"/>
  <c r="F432" i="1"/>
  <c r="F431" i="1"/>
  <c r="G431" i="1" s="1"/>
  <c r="G435" i="1" s="1"/>
  <c r="E430" i="1"/>
  <c r="F430" i="1" s="1"/>
  <c r="F429" i="1"/>
  <c r="F428" i="1"/>
  <c r="F427" i="1"/>
  <c r="F426" i="1"/>
  <c r="F425" i="1"/>
  <c r="F424" i="1"/>
  <c r="F423" i="1"/>
  <c r="F422" i="1"/>
  <c r="F421" i="1"/>
  <c r="F420" i="1"/>
  <c r="F419" i="1"/>
  <c r="F418" i="1"/>
  <c r="G417" i="1" s="1"/>
  <c r="G430" i="1" s="1"/>
  <c r="F417" i="1"/>
  <c r="F416" i="1"/>
  <c r="E416" i="1"/>
  <c r="F415" i="1"/>
  <c r="G415" i="1" s="1"/>
  <c r="G416" i="1" s="1"/>
  <c r="F414" i="1"/>
  <c r="E414" i="1"/>
  <c r="F413" i="1"/>
  <c r="F412" i="1"/>
  <c r="G411" i="1"/>
  <c r="G414" i="1" s="1"/>
  <c r="F411" i="1"/>
  <c r="E410" i="1"/>
  <c r="F410" i="1" s="1"/>
  <c r="F409" i="1"/>
  <c r="F408" i="1"/>
  <c r="F407" i="1"/>
  <c r="G407" i="1" s="1"/>
  <c r="G410" i="1" s="1"/>
  <c r="E406" i="1"/>
  <c r="F406" i="1" s="1"/>
  <c r="G405" i="1"/>
  <c r="G406" i="1" s="1"/>
  <c r="F405" i="1"/>
  <c r="E404" i="1"/>
  <c r="F404" i="1" s="1"/>
  <c r="F403" i="1"/>
  <c r="F402" i="1"/>
  <c r="G402" i="1" s="1"/>
  <c r="G404" i="1" s="1"/>
  <c r="G401" i="1"/>
  <c r="E401" i="1"/>
  <c r="F401" i="1" s="1"/>
  <c r="F400" i="1"/>
  <c r="F399" i="1"/>
  <c r="F398" i="1"/>
  <c r="F397" i="1"/>
  <c r="F396" i="1"/>
  <c r="G395" i="1"/>
  <c r="F395" i="1"/>
  <c r="F394" i="1"/>
  <c r="E394" i="1"/>
  <c r="F393" i="1"/>
  <c r="F392" i="1"/>
  <c r="F391" i="1"/>
  <c r="F390" i="1"/>
  <c r="F389" i="1"/>
  <c r="F388" i="1"/>
  <c r="G387" i="1"/>
  <c r="E387" i="1"/>
  <c r="F387" i="1" s="1"/>
  <c r="F386" i="1"/>
  <c r="F385" i="1"/>
  <c r="F384" i="1"/>
  <c r="F383" i="1"/>
  <c r="F382" i="1"/>
  <c r="G381" i="1"/>
  <c r="F381" i="1"/>
  <c r="E380" i="1"/>
  <c r="F380" i="1" s="1"/>
  <c r="F379" i="1"/>
  <c r="F377" i="1"/>
  <c r="G377" i="1" s="1"/>
  <c r="G380" i="1" s="1"/>
  <c r="E376" i="1"/>
  <c r="F376" i="1" s="1"/>
  <c r="F375" i="1"/>
  <c r="F374" i="1"/>
  <c r="F373" i="1"/>
  <c r="F372" i="1"/>
  <c r="E371" i="1"/>
  <c r="F371" i="1" s="1"/>
  <c r="F370" i="1"/>
  <c r="F369" i="1"/>
  <c r="F368" i="1"/>
  <c r="F367" i="1"/>
  <c r="F366" i="1"/>
  <c r="F365" i="1"/>
  <c r="F364" i="1"/>
  <c r="G364" i="1" s="1"/>
  <c r="G371" i="1" s="1"/>
  <c r="F363" i="1"/>
  <c r="E363" i="1"/>
  <c r="F362" i="1"/>
  <c r="G361" i="1"/>
  <c r="G363" i="1" s="1"/>
  <c r="F361" i="1"/>
  <c r="E360" i="1"/>
  <c r="F360" i="1" s="1"/>
  <c r="F359" i="1"/>
  <c r="F358" i="1"/>
  <c r="F357" i="1"/>
  <c r="F356" i="1"/>
  <c r="F355" i="1"/>
  <c r="F354" i="1"/>
  <c r="F353" i="1"/>
  <c r="F352" i="1"/>
  <c r="F351" i="1"/>
  <c r="F350" i="1"/>
  <c r="F349" i="1"/>
  <c r="F348" i="1"/>
  <c r="G348" i="1" s="1"/>
  <c r="G360" i="1" s="1"/>
  <c r="E347" i="1"/>
  <c r="F347" i="1" s="1"/>
  <c r="F346" i="1"/>
  <c r="F345" i="1"/>
  <c r="F344" i="1"/>
  <c r="G343" i="1"/>
  <c r="G347" i="1" s="1"/>
  <c r="F343" i="1"/>
  <c r="E342" i="1"/>
  <c r="F342" i="1" s="1"/>
  <c r="F341" i="1"/>
  <c r="F340" i="1"/>
  <c r="F339" i="1"/>
  <c r="F338" i="1"/>
  <c r="F337" i="1"/>
  <c r="F336" i="1"/>
  <c r="F335" i="1"/>
  <c r="F334" i="1"/>
  <c r="F333" i="1"/>
  <c r="F332" i="1"/>
  <c r="F331" i="1"/>
  <c r="F330" i="1"/>
  <c r="F329" i="1"/>
  <c r="F328" i="1"/>
  <c r="F327" i="1"/>
  <c r="F326" i="1"/>
  <c r="G325" i="1"/>
  <c r="G342" i="1" s="1"/>
  <c r="F325" i="1"/>
  <c r="E324" i="1"/>
  <c r="F324" i="1" s="1"/>
  <c r="F323" i="1"/>
  <c r="F322" i="1"/>
  <c r="F321" i="1"/>
  <c r="F320" i="1"/>
  <c r="F319" i="1"/>
  <c r="F318" i="1"/>
  <c r="G318" i="1" s="1"/>
  <c r="G324" i="1" s="1"/>
  <c r="E317" i="1"/>
  <c r="F317" i="1" s="1"/>
  <c r="F316" i="1"/>
  <c r="G315" i="1"/>
  <c r="G317" i="1" s="1"/>
  <c r="F315" i="1"/>
  <c r="E314" i="1"/>
  <c r="F314" i="1" s="1"/>
  <c r="F313" i="1"/>
  <c r="F312" i="1"/>
  <c r="F311" i="1"/>
  <c r="F310" i="1"/>
  <c r="F309" i="1"/>
  <c r="F308" i="1"/>
  <c r="F307" i="1"/>
  <c r="G307" i="1" s="1"/>
  <c r="G314" i="1" s="1"/>
  <c r="E306" i="1"/>
  <c r="F306" i="1" s="1"/>
  <c r="F305" i="1"/>
  <c r="F304" i="1"/>
  <c r="F303" i="1"/>
  <c r="F302" i="1"/>
  <c r="F301" i="1"/>
  <c r="F300" i="1"/>
  <c r="F299" i="1"/>
  <c r="G298" i="1"/>
  <c r="G306" i="1" s="1"/>
  <c r="F298" i="1"/>
  <c r="E297" i="1"/>
  <c r="F297" i="1" s="1"/>
  <c r="F296" i="1"/>
  <c r="F295" i="1"/>
  <c r="F294" i="1"/>
  <c r="F293" i="1"/>
  <c r="F292" i="1"/>
  <c r="F291" i="1"/>
  <c r="F290" i="1"/>
  <c r="E289" i="1"/>
  <c r="F289" i="1" s="1"/>
  <c r="F288" i="1"/>
  <c r="F287" i="1"/>
  <c r="F286" i="1"/>
  <c r="F285" i="1"/>
  <c r="E284" i="1"/>
  <c r="F284" i="1" s="1"/>
  <c r="F283" i="1"/>
  <c r="F282" i="1"/>
  <c r="F281" i="1"/>
  <c r="F280" i="1"/>
  <c r="F279" i="1"/>
  <c r="G279" i="1" s="1"/>
  <c r="G284" i="1" s="1"/>
  <c r="E278" i="1"/>
  <c r="F278" i="1" s="1"/>
  <c r="F277" i="1"/>
  <c r="F276" i="1"/>
  <c r="F275" i="1"/>
  <c r="F274" i="1"/>
  <c r="F273" i="1"/>
  <c r="F272" i="1"/>
  <c r="F271" i="1"/>
  <c r="F270" i="1"/>
  <c r="G269" i="1" s="1"/>
  <c r="G278" i="1" s="1"/>
  <c r="F269" i="1"/>
  <c r="E268" i="1"/>
  <c r="F268" i="1" s="1"/>
  <c r="F267" i="1"/>
  <c r="F266" i="1"/>
  <c r="F265" i="1"/>
  <c r="F264" i="1"/>
  <c r="G263" i="1" s="1"/>
  <c r="G268" i="1" s="1"/>
  <c r="F263" i="1"/>
  <c r="F262" i="1"/>
  <c r="E262" i="1"/>
  <c r="F261" i="1"/>
  <c r="F260" i="1"/>
  <c r="F259" i="1"/>
  <c r="F258" i="1"/>
  <c r="F257" i="1"/>
  <c r="F256" i="1"/>
  <c r="F255" i="1"/>
  <c r="F254" i="1"/>
  <c r="F253" i="1"/>
  <c r="F252" i="1"/>
  <c r="G252" i="1" s="1"/>
  <c r="G262" i="1" s="1"/>
  <c r="E251" i="1"/>
  <c r="F251" i="1" s="1"/>
  <c r="F250" i="1"/>
  <c r="F249" i="1"/>
  <c r="F248" i="1"/>
  <c r="G248" i="1" s="1"/>
  <c r="F247" i="1"/>
  <c r="F246" i="1"/>
  <c r="F245" i="1"/>
  <c r="F244" i="1"/>
  <c r="G243" i="1"/>
  <c r="G251" i="1" s="1"/>
  <c r="F243" i="1"/>
  <c r="E242" i="1"/>
  <c r="F242" i="1" s="1"/>
  <c r="F241" i="1"/>
  <c r="F240" i="1"/>
  <c r="F239" i="1"/>
  <c r="F238" i="1"/>
  <c r="F237" i="1"/>
  <c r="F236" i="1"/>
  <c r="F235" i="1"/>
  <c r="G235" i="1" s="1"/>
  <c r="G242" i="1" s="1"/>
  <c r="E234" i="1"/>
  <c r="F234" i="1" s="1"/>
  <c r="G234" i="1" s="1"/>
  <c r="F233" i="1"/>
  <c r="F232" i="1"/>
  <c r="F231" i="1"/>
  <c r="F230" i="1"/>
  <c r="F229" i="1"/>
  <c r="F228" i="1"/>
  <c r="F227" i="1"/>
  <c r="G226" i="1"/>
  <c r="E226" i="1"/>
  <c r="F226" i="1" s="1"/>
  <c r="F225" i="1"/>
  <c r="F224" i="1"/>
  <c r="F223" i="1"/>
  <c r="F222" i="1"/>
  <c r="F221" i="1"/>
  <c r="F220" i="1"/>
  <c r="F219" i="1"/>
  <c r="F218" i="1"/>
  <c r="F217" i="1"/>
  <c r="F216" i="1"/>
  <c r="F215" i="1"/>
  <c r="F214" i="1"/>
  <c r="F213" i="1"/>
  <c r="G212" i="1"/>
  <c r="F212" i="1"/>
  <c r="E211" i="1"/>
  <c r="F211" i="1" s="1"/>
  <c r="F210" i="1"/>
  <c r="F209" i="1"/>
  <c r="F208" i="1"/>
  <c r="F207" i="1"/>
  <c r="F206" i="1"/>
  <c r="F205" i="1"/>
  <c r="F204" i="1"/>
  <c r="G204" i="1" s="1"/>
  <c r="G211" i="1" s="1"/>
  <c r="E203" i="1"/>
  <c r="F203" i="1" s="1"/>
  <c r="F202" i="1"/>
  <c r="F201" i="1"/>
  <c r="F200" i="1"/>
  <c r="F199" i="1"/>
  <c r="F198" i="1"/>
  <c r="F197" i="1"/>
  <c r="F196" i="1"/>
  <c r="E195" i="1"/>
  <c r="F195" i="1" s="1"/>
  <c r="G195" i="1" s="1"/>
  <c r="F194" i="1"/>
  <c r="F193" i="1"/>
  <c r="F192" i="1"/>
  <c r="F191" i="1"/>
  <c r="F190" i="1"/>
  <c r="F189" i="1"/>
  <c r="F188" i="1"/>
  <c r="G188" i="1" s="1"/>
  <c r="F187" i="1"/>
  <c r="E187" i="1"/>
  <c r="F186" i="1"/>
  <c r="F185" i="1"/>
  <c r="F184" i="1"/>
  <c r="F183" i="1"/>
  <c r="F182" i="1"/>
  <c r="E182" i="1"/>
  <c r="F181" i="1"/>
  <c r="F180" i="1"/>
  <c r="F179" i="1"/>
  <c r="F178" i="1"/>
  <c r="F177" i="1"/>
  <c r="E176" i="1"/>
  <c r="F176" i="1" s="1"/>
  <c r="F175" i="1"/>
  <c r="F173" i="1"/>
  <c r="F172" i="1"/>
  <c r="F171" i="1"/>
  <c r="F170" i="1"/>
  <c r="G170" i="1" s="1"/>
  <c r="G176" i="1" s="1"/>
  <c r="E169" i="1"/>
  <c r="F169" i="1" s="1"/>
  <c r="F168" i="1"/>
  <c r="F167" i="1"/>
  <c r="F166" i="1"/>
  <c r="F165" i="1"/>
  <c r="F164" i="1"/>
  <c r="F163" i="1"/>
  <c r="F162" i="1"/>
  <c r="F161" i="1"/>
  <c r="G160" i="1"/>
  <c r="G169" i="1" s="1"/>
  <c r="F160" i="1"/>
  <c r="E159" i="1"/>
  <c r="F159" i="1" s="1"/>
  <c r="F158" i="1"/>
  <c r="F157" i="1"/>
  <c r="F156" i="1"/>
  <c r="F155" i="1"/>
  <c r="F154" i="1"/>
  <c r="F153" i="1"/>
  <c r="E152" i="1"/>
  <c r="F152" i="1" s="1"/>
  <c r="F151" i="1"/>
  <c r="F150" i="1"/>
  <c r="F149" i="1"/>
  <c r="F148" i="1"/>
  <c r="E148" i="1"/>
  <c r="F147" i="1"/>
  <c r="F146" i="1"/>
  <c r="F145" i="1"/>
  <c r="F144" i="1"/>
  <c r="F143" i="1"/>
  <c r="F142" i="1"/>
  <c r="F141" i="1"/>
  <c r="F140" i="1"/>
  <c r="F139" i="1"/>
  <c r="F138" i="1"/>
  <c r="F137" i="1"/>
  <c r="F136" i="1"/>
  <c r="F135" i="1"/>
  <c r="F134" i="1"/>
  <c r="F133" i="1"/>
  <c r="F132" i="1"/>
  <c r="F131" i="1"/>
  <c r="F130" i="1"/>
  <c r="F129" i="1"/>
  <c r="F128" i="1"/>
  <c r="F127" i="1"/>
  <c r="F126" i="1"/>
  <c r="F125" i="1"/>
  <c r="F124" i="1"/>
  <c r="F123" i="1"/>
  <c r="F122" i="1"/>
  <c r="F121" i="1"/>
  <c r="F120" i="1"/>
  <c r="F119" i="1"/>
  <c r="F118" i="1"/>
  <c r="F117" i="1"/>
  <c r="F116" i="1"/>
  <c r="F115" i="1"/>
  <c r="E114" i="1"/>
  <c r="F114" i="1" s="1"/>
  <c r="F113" i="1"/>
  <c r="F111" i="1"/>
  <c r="F110" i="1"/>
  <c r="F109" i="1"/>
  <c r="F108" i="1"/>
  <c r="F107" i="1"/>
  <c r="F106" i="1"/>
  <c r="F105" i="1"/>
  <c r="F104" i="1"/>
  <c r="F103" i="1"/>
  <c r="F102" i="1"/>
  <c r="F101" i="1"/>
  <c r="F100" i="1"/>
  <c r="F99" i="1"/>
  <c r="F98" i="1"/>
  <c r="F97" i="1"/>
  <c r="F96" i="1"/>
  <c r="G96" i="1" s="1"/>
  <c r="G114" i="1" s="1"/>
  <c r="E95" i="1"/>
  <c r="F95" i="1" s="1"/>
  <c r="F94" i="1"/>
  <c r="F93" i="1"/>
  <c r="F92" i="1"/>
  <c r="F91" i="1"/>
  <c r="F90" i="1"/>
  <c r="F89" i="1"/>
  <c r="F88" i="1"/>
  <c r="F87" i="1"/>
  <c r="F86" i="1"/>
  <c r="F85" i="1"/>
  <c r="F84" i="1"/>
  <c r="F83" i="1"/>
  <c r="F82" i="1"/>
  <c r="G81" i="1" s="1"/>
  <c r="G95" i="1" s="1"/>
  <c r="F81" i="1"/>
  <c r="F80" i="1"/>
  <c r="E80" i="1"/>
  <c r="F79" i="1"/>
  <c r="F78" i="1"/>
  <c r="F77" i="1"/>
  <c r="F76" i="1"/>
  <c r="F75" i="1"/>
  <c r="F74" i="1"/>
  <c r="G73" i="1"/>
  <c r="G80" i="1" s="1"/>
  <c r="F73" i="1"/>
  <c r="E72" i="1"/>
  <c r="F72" i="1" s="1"/>
  <c r="F71" i="1"/>
  <c r="F70" i="1"/>
  <c r="F69" i="1"/>
  <c r="F68" i="1"/>
  <c r="F67" i="1"/>
  <c r="F66" i="1"/>
  <c r="F65" i="1"/>
  <c r="G65" i="1" s="1"/>
  <c r="G72" i="1" s="1"/>
  <c r="E64" i="1"/>
  <c r="F64" i="1" s="1"/>
  <c r="F63" i="1"/>
  <c r="F62" i="1"/>
  <c r="F61" i="1"/>
  <c r="F60" i="1"/>
  <c r="G59" i="1"/>
  <c r="G64" i="1" s="1"/>
  <c r="F59" i="1"/>
  <c r="E58" i="1"/>
  <c r="F58" i="1" s="1"/>
  <c r="F57" i="1"/>
  <c r="F56" i="1"/>
  <c r="F55" i="1"/>
  <c r="F54" i="1"/>
  <c r="F53" i="1"/>
  <c r="F52" i="1"/>
  <c r="F51" i="1"/>
  <c r="F50" i="1"/>
  <c r="F49" i="1"/>
  <c r="F48" i="1"/>
  <c r="F47" i="1"/>
  <c r="F46" i="1"/>
  <c r="F45" i="1"/>
  <c r="F44" i="1"/>
  <c r="F43" i="1"/>
  <c r="F42" i="1"/>
  <c r="F41" i="1"/>
  <c r="G41" i="1" s="1"/>
  <c r="G58" i="1" s="1"/>
  <c r="F40" i="1"/>
  <c r="E40" i="1"/>
  <c r="F39" i="1"/>
  <c r="F38" i="1"/>
  <c r="F37" i="1"/>
  <c r="F36" i="1"/>
  <c r="F35" i="1"/>
  <c r="F34" i="1"/>
  <c r="F33" i="1"/>
  <c r="F32" i="1"/>
  <c r="F31" i="1"/>
  <c r="G31" i="1" s="1"/>
  <c r="G40" i="1" s="1"/>
  <c r="F30" i="1"/>
  <c r="E30" i="1"/>
  <c r="F29" i="1"/>
  <c r="F28" i="1"/>
  <c r="F27" i="1"/>
  <c r="F26" i="1"/>
  <c r="F25" i="1"/>
  <c r="F24" i="1"/>
  <c r="F23" i="1"/>
  <c r="F22" i="1"/>
  <c r="F21" i="1"/>
  <c r="F20" i="1"/>
  <c r="F19" i="1"/>
  <c r="F18" i="1"/>
  <c r="F17" i="1"/>
  <c r="F16" i="1"/>
  <c r="F15" i="1"/>
  <c r="F14" i="1"/>
  <c r="F13" i="1"/>
  <c r="F12" i="1"/>
  <c r="F11" i="1"/>
  <c r="F10" i="1"/>
  <c r="F680" i="1" l="1"/>
  <c r="G10" i="1"/>
  <c r="G30" i="1" s="1"/>
  <c r="G148" i="1"/>
  <c r="G227" i="1"/>
  <c r="G285" i="1"/>
  <c r="G289" i="1" s="1"/>
  <c r="G471" i="1"/>
  <c r="G482" i="1" s="1"/>
  <c r="G515" i="1"/>
  <c r="D26" i="3"/>
  <c r="G115" i="1"/>
  <c r="G149" i="1"/>
  <c r="G152" i="1" s="1"/>
  <c r="G177" i="1"/>
  <c r="G182" i="1" s="1"/>
  <c r="G183" i="1"/>
  <c r="G187" i="1" s="1"/>
  <c r="G196" i="1"/>
  <c r="G203" i="1" s="1"/>
  <c r="G372" i="1"/>
  <c r="G376" i="1" s="1"/>
  <c r="G449" i="1"/>
  <c r="G459" i="1" s="1"/>
  <c r="G505" i="1"/>
  <c r="G511" i="1" s="1"/>
  <c r="G520" i="1"/>
  <c r="G660" i="1"/>
  <c r="G667" i="1" s="1"/>
  <c r="G388" i="1"/>
  <c r="G394" i="1" s="1"/>
  <c r="G523" i="1"/>
  <c r="G528" i="1" s="1"/>
  <c r="G606" i="1"/>
  <c r="G615" i="1" s="1"/>
  <c r="G153" i="1"/>
  <c r="G159" i="1" s="1"/>
  <c r="G290" i="1"/>
  <c r="G297" i="1" s="1"/>
  <c r="E680" i="1"/>
  <c r="C10" i="6" s="1"/>
  <c r="G640" i="1"/>
  <c r="G641" i="1"/>
  <c r="G642" i="1" s="1"/>
  <c r="G522" i="1" l="1"/>
  <c r="G680" i="1"/>
  <c r="C11" i="6"/>
  <c r="E10" i="6"/>
  <c r="E11" i="6" s="1"/>
</calcChain>
</file>

<file path=xl/sharedStrings.xml><?xml version="1.0" encoding="utf-8"?>
<sst xmlns="http://schemas.openxmlformats.org/spreadsheetml/2006/main" count="1710" uniqueCount="181">
  <si>
    <t>QUANTITATIVO FÍSICO DE PESSOAL</t>
  </si>
  <si>
    <t>PODER EXECUTIVO / MCTI / NUCLEP</t>
  </si>
  <si>
    <t>POSIÇÃO: Abril / 2025</t>
  </si>
  <si>
    <t>DADOS DO CARGO</t>
  </si>
  <si>
    <t>PLANO/CARREIRA</t>
  </si>
  <si>
    <t>NÍVEL ESCOLARIDADE</t>
  </si>
  <si>
    <t>CLASSE</t>
  </si>
  <si>
    <t>PADRÃO/
NÍVEL/
REFERÊNCIA</t>
  </si>
  <si>
    <t>NÃO ESTÁVEIS</t>
  </si>
  <si>
    <t>SUBTOTAL</t>
  </si>
  <si>
    <t>TOTAL</t>
  </si>
  <si>
    <t>PROESU Administrador</t>
  </si>
  <si>
    <t>Ensino Superior</t>
  </si>
  <si>
    <t>A</t>
  </si>
  <si>
    <t>B</t>
  </si>
  <si>
    <t>C</t>
  </si>
  <si>
    <t>D</t>
  </si>
  <si>
    <t>E</t>
  </si>
  <si>
    <t>F</t>
  </si>
  <si>
    <t>G</t>
  </si>
  <si>
    <t>PROESU Advogado</t>
  </si>
  <si>
    <t>-</t>
  </si>
  <si>
    <t>PROESU Analista de Sistemas</t>
  </si>
  <si>
    <t>PROESU Assistente Especializado</t>
  </si>
  <si>
    <t>Ensino Médio</t>
  </si>
  <si>
    <t>PROESU Assistente Social</t>
  </si>
  <si>
    <t>PROESU Auditor</t>
  </si>
  <si>
    <t>PROESU Auditor da Garantia da Qualidade</t>
  </si>
  <si>
    <t>PROESU Contador</t>
  </si>
  <si>
    <t>PROESU Engenheiro</t>
  </si>
  <si>
    <t>PROESU Médico Auditor</t>
  </si>
  <si>
    <t>PROESU Nutricionista</t>
  </si>
  <si>
    <t>PROESU Pedagogo</t>
  </si>
  <si>
    <t>PROIND Afiador de Ferramentas</t>
  </si>
  <si>
    <t>Ensino Fundamental</t>
  </si>
  <si>
    <t>PROIND Ajustador Mecânico</t>
  </si>
  <si>
    <t>PROIND Ajustador Mecânico Especializado</t>
  </si>
  <si>
    <t>H</t>
  </si>
  <si>
    <t>I</t>
  </si>
  <si>
    <t>PROIND Arquivista Técnico</t>
  </si>
  <si>
    <t>PROIND Caldeireiro</t>
  </si>
  <si>
    <t>PROIND Caldeireiro Especializado</t>
  </si>
  <si>
    <t>J</t>
  </si>
  <si>
    <t>PROIND Desenhista</t>
  </si>
  <si>
    <t>PROIND Desenhista-Projetista</t>
  </si>
  <si>
    <t>PROIND Eletricista Industrial</t>
  </si>
  <si>
    <t>PROIND Fresador</t>
  </si>
  <si>
    <t>PROIND Inspetor de Controle da Qualidade</t>
  </si>
  <si>
    <t>PROIND Instrutor de Treinamento</t>
  </si>
  <si>
    <t>Ensino Médio Técnico</t>
  </si>
  <si>
    <t>PROIND Maçariqueiro</t>
  </si>
  <si>
    <t>PROIND Maçariqueiro Especializado</t>
  </si>
  <si>
    <t>PROIND Mandrilador</t>
  </si>
  <si>
    <t>PROIND Mecânico de Manutenção</t>
  </si>
  <si>
    <t>PROIND Operador de Jateamento e Pintura</t>
  </si>
  <si>
    <t>PROIND Operador de Máquina de Conformação</t>
  </si>
  <si>
    <t>PROIND Operador de Máquina de Conformação Especializado</t>
  </si>
  <si>
    <t>PROIND Operador de Máquinas Especializado</t>
  </si>
  <si>
    <t>PROIND Operador de Movimentação de Carga</t>
  </si>
  <si>
    <t>PROIND Operador de Movimentação de Carga Especializado</t>
  </si>
  <si>
    <t>PROIND Operador de Tratamento Térmico</t>
  </si>
  <si>
    <t>PROIND Operador de Tratamento Térmico Especializado</t>
  </si>
  <si>
    <t>PROIND Operador de Utilidades Industriais</t>
  </si>
  <si>
    <t>PROIND Operador de Utilidades Industriais Especializado</t>
  </si>
  <si>
    <t>PROIND Pintor Industrial</t>
  </si>
  <si>
    <t>PROIND Projetista</t>
  </si>
  <si>
    <t>K</t>
  </si>
  <si>
    <t>PROIND Soldador</t>
  </si>
  <si>
    <t>PROIND Soldador Especializado</t>
  </si>
  <si>
    <t>PROIND Supervisor de Caldeiraria</t>
  </si>
  <si>
    <t>PROIND Supervisor de Conformação</t>
  </si>
  <si>
    <t>PROIND Supervisor de Movimentação de Carga</t>
  </si>
  <si>
    <t>PROIND Supervisor de Soldagem</t>
  </si>
  <si>
    <t>PROIND Supervisor de Tratamento Térmico</t>
  </si>
  <si>
    <t>PROIND Técnico de Controle da Qualidade</t>
  </si>
  <si>
    <t>PROIND Técnico de Garantia da Qualidade</t>
  </si>
  <si>
    <t>Técnico em Meio Ambiente</t>
  </si>
  <si>
    <t>Técnico de Metalurgia</t>
  </si>
  <si>
    <t>PROIND Técnico em Eletricidade</t>
  </si>
  <si>
    <t>PROIND Técnico em Eletrônica</t>
  </si>
  <si>
    <t>PROIND Técnico em Mecânica</t>
  </si>
  <si>
    <t>PROIND Técnico em Métodos e Processos</t>
  </si>
  <si>
    <t>PROIND Técnico em Planejamento</t>
  </si>
  <si>
    <t>PROIND Técnico de Química</t>
  </si>
  <si>
    <t>PROIND Técnico em Segurança do Trabalho</t>
  </si>
  <si>
    <t>PROIND Técnico Industrial</t>
  </si>
  <si>
    <t>PROIND Torneiro Mecânico</t>
  </si>
  <si>
    <t>PROIND Traçador</t>
  </si>
  <si>
    <t>PROIND Traçador Especializado</t>
  </si>
  <si>
    <t>PROSAL Almoxarife</t>
  </si>
  <si>
    <t>PROSAL Apontador de Produção</t>
  </si>
  <si>
    <t>PROSAL Auxiliar de Administração</t>
  </si>
  <si>
    <t>PROSAL Auxiliar de Finanças</t>
  </si>
  <si>
    <t>PROSAL Auxiliar de Pessoal</t>
  </si>
  <si>
    <t>PROSAL Comprador</t>
  </si>
  <si>
    <t>PROSAL Motorista (em extinção)</t>
  </si>
  <si>
    <t>PROSAL Supervisor de Administração</t>
  </si>
  <si>
    <t>PROSAL Supervisor de Almoxarifado</t>
  </si>
  <si>
    <t>PROSAL Supervisor de Compras</t>
  </si>
  <si>
    <t>PROSAL Supervisor de Custos</t>
  </si>
  <si>
    <t>PROSAL Supervisor de Finanças</t>
  </si>
  <si>
    <t>PROSAL Supervisor de Pessoal</t>
  </si>
  <si>
    <t>PROSAL Supervisor de Segurança Patrimonial</t>
  </si>
  <si>
    <t>PROSAL Supervisor de Serviços Gerais</t>
  </si>
  <si>
    <t>PROSAL Supervisor de Telecomunicações</t>
  </si>
  <si>
    <t>PROSAL Supervisor de Tesouraria</t>
  </si>
  <si>
    <t>PROSAL Supervisor de Transporte</t>
  </si>
  <si>
    <t>PROSAL Técnico em Contabilidade</t>
  </si>
  <si>
    <t>PROSAL Técnico em Enfermagem</t>
  </si>
  <si>
    <t>PROSAL Técnico em Informática</t>
  </si>
  <si>
    <t>PROSAL Técnico em Secretariado</t>
  </si>
  <si>
    <t>TOTAL GERAL</t>
  </si>
  <si>
    <t>REMUNERAÇÃO/SUBSÍDIO DE CARGO EFETIVO/POSTO/GRADUAÇÃO</t>
  </si>
  <si>
    <t>VENCIMENTO BÁSICO/SUBSÍDIO</t>
  </si>
  <si>
    <t>CARCOS Secretária da Diretoria</t>
  </si>
  <si>
    <t>ÚNICO</t>
  </si>
  <si>
    <t>CARCOS Secretária da Presidência</t>
  </si>
  <si>
    <t>PROIND Técnico de Meio Ambiente</t>
  </si>
  <si>
    <t>PROIND Técnico de Eletrônica</t>
  </si>
  <si>
    <t>OBSERVAÇÕES:</t>
  </si>
  <si>
    <t>QUANTITATIVO DE CARGOS EM COMISSÃO E FUNÇÃO DE CONFIANÇA</t>
  </si>
  <si>
    <t>DENOMINAÇÃO / NÍVEL</t>
  </si>
  <si>
    <t>QUANTIDADE</t>
  </si>
  <si>
    <t>OCUPADO</t>
  </si>
  <si>
    <t>VAGO</t>
  </si>
  <si>
    <t>COM VÍNCULO EMPREGATÍCIO</t>
  </si>
  <si>
    <t>SEM VÍNCULO EMPREGATÍCIO</t>
  </si>
  <si>
    <t>Assistente</t>
  </si>
  <si>
    <t>Assessor</t>
  </si>
  <si>
    <t>Gerente</t>
  </si>
  <si>
    <t>Auditor Geral</t>
  </si>
  <si>
    <t>Consultor</t>
  </si>
  <si>
    <t>Comitê de Auditoria</t>
  </si>
  <si>
    <t>Conselho de Administração</t>
  </si>
  <si>
    <t>Conselho de Finanças</t>
  </si>
  <si>
    <t>Diretor</t>
  </si>
  <si>
    <t>Presidente</t>
  </si>
  <si>
    <t>Gerente Geral</t>
  </si>
  <si>
    <t>Assessor da Diretoria Executiva</t>
  </si>
  <si>
    <t>Líder de Equipe *</t>
  </si>
  <si>
    <t>Secretária da Diretoria</t>
  </si>
  <si>
    <t>Secretária da Presidência</t>
  </si>
  <si>
    <t>OBS:</t>
  </si>
  <si>
    <t>* Função de confiança do plano de cargos PCG.</t>
  </si>
  <si>
    <t>REMUNERAÇÃO DE CARGOS EM COMISSÃO E FUNÇÃO DE CONFIANÇA</t>
  </si>
  <si>
    <t>GRATIFICAÇÕES INERENTES AO
CARGO EM COMISSÃO/
FUNÇÃO DE CONFIANÇA</t>
  </si>
  <si>
    <t>Presidênte</t>
  </si>
  <si>
    <t>Líder de Equipe</t>
  </si>
  <si>
    <t>QUANTITATIVO FÍSICO DE PESSOAL CONTRATADO TEMPORARIAMENTE</t>
  </si>
  <si>
    <t>ESPECIFICAÇÃO DA NATUREZA DA DESPESA</t>
  </si>
  <si>
    <t>Pessoal contratado por tempo determinado que visa à substituição de servidores públicos
(Classificável como Grupo de Natureza de Despesa - GND "1 - Pessoal e Encargos Sociais")</t>
  </si>
  <si>
    <t>Pessoal Contratado por tempo determinado que não visa à substituição de servidores públicos
(Classificável como Grupo de Natureza de Despesa - GND "3 - Outras Despesas Correntes"</t>
  </si>
  <si>
    <t>FONTES:</t>
  </si>
  <si>
    <r>
      <t xml:space="preserve">QUANTITATIVO DE BENEFICIÁRIOS E DEPENDENTES E VALORES </t>
    </r>
    <r>
      <rPr>
        <b/>
        <i/>
        <sz val="10"/>
        <color rgb="FF000000"/>
        <rFont val="Times New Roman"/>
        <family val="1"/>
      </rPr>
      <t>PER CAPITA</t>
    </r>
    <r>
      <rPr>
        <b/>
        <sz val="10"/>
        <color rgb="FF000000"/>
        <rFont val="Times New Roman"/>
        <family val="1"/>
      </rPr>
      <t xml:space="preserve"> DE BENEFÍCIOS ASSISTENCIAIS</t>
    </r>
  </si>
  <si>
    <t>PODER EXECUTIVO / MME / NUCLEP</t>
  </si>
  <si>
    <t>UNIDADE ORÇAMENTÁRIA</t>
  </si>
  <si>
    <t>QUANTIDADE (1)</t>
  </si>
  <si>
    <t>AUXÍLIO-
ALIMENTAÇÃO</t>
  </si>
  <si>
    <t>ASSISTÊNCIA
PRÉ-ESCOLAR</t>
  </si>
  <si>
    <t>AUXÍLIO-
TRANSPORTE</t>
  </si>
  <si>
    <t>EXAMES
PERIÓDICOS</t>
  </si>
  <si>
    <t>ASSISTÊNCIA MÉDICA E ODONTOLÓGICA</t>
  </si>
  <si>
    <t>CÓDIGO</t>
  </si>
  <si>
    <t>DESCRIÇÃO</t>
  </si>
  <si>
    <t>TITULARES</t>
  </si>
  <si>
    <t>DEPENDENTES</t>
  </si>
  <si>
    <t>Fonte: XXX</t>
  </si>
  <si>
    <t>1) Os funcionários que estão exercendo a função de Líder de Equipe já estão contabilizados no quadro de quantitativo físico de pessoal, em suas funções efetivas, e, portanto, não estão sendo considerados no quantitativo total como ocupantes de cargo em comissão, de forma a evitar duplicidade.</t>
  </si>
  <si>
    <r>
      <t>2) Descrição do ato legal que define os valores unitários (</t>
    </r>
    <r>
      <rPr>
        <i/>
        <sz val="10"/>
        <color rgb="FF000000"/>
        <rFont val="Times New Roman"/>
        <family val="1"/>
      </rPr>
      <t>per capita</t>
    </r>
    <r>
      <rPr>
        <sz val="10"/>
        <color rgb="FF000000"/>
        <rFont val="Times New Roman"/>
        <family val="1"/>
      </rPr>
      <t>) dos benefícios assistenciais:</t>
    </r>
  </si>
  <si>
    <t>BENEFÍCIO</t>
  </si>
  <si>
    <t>VALOR PER CAPITA                (R$ 1,00)</t>
  </si>
  <si>
    <t>DESCRIÇÃO DA LEGISLAÇÃO</t>
  </si>
  <si>
    <t>AUXÍLIO-ALIMENTAÇÃO</t>
  </si>
  <si>
    <t>Art. 458 Consolidação das Leis do Trabalho - Decreto Lei 5452/43</t>
  </si>
  <si>
    <t>ASSISTÊNCIA PRÉ-ESCOLAR</t>
  </si>
  <si>
    <t>Decreto nº 977, de 10 de setembro de 1993</t>
  </si>
  <si>
    <t>AUXÍLIO-TRANSPORTE</t>
  </si>
  <si>
    <t>Lei nº 7.418, de 16 de dezembro de 1985</t>
  </si>
  <si>
    <t>EXAMES PERIÓDICOS</t>
  </si>
  <si>
    <t>Lei nº 7.855, de 24 de outubro de 1989</t>
  </si>
  <si>
    <t>ASSISTÊNCIA MÉDICA E ODONTOLÓGICA - PARTICIPAÇÃO UNIÃO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</si>
</sst>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1">
    <numFmt numFmtId="164" formatCode="&quot; &quot;General"/>
    <numFmt numFmtId="165" formatCode="0&quot; &quot;;&quot;-&quot;0&quot; &quot;;&quot;-&quot;#&quot; &quot;;@&quot; &quot;"/>
    <numFmt numFmtId="166" formatCode="[$R$-416]&quot; &quot;#,##0.00;[Red]&quot;-&quot;[$R$-416]&quot; &quot;#,##0.00"/>
    <numFmt numFmtId="167" formatCode="&quot; &quot;#,##0.00&quot; &quot;;&quot;-&quot;#,##0.00&quot; &quot;;&quot;-&quot;00&quot; &quot;;&quot; &quot;@&quot; &quot;"/>
    <numFmt numFmtId="168" formatCode="#,##0.00&quot; &quot;;&quot;-&quot;#,##0.00&quot; &quot;;&quot;-&quot;#&quot; &quot;;@&quot; &quot;"/>
    <numFmt numFmtId="169" formatCode="0&quot; &quot;;&quot;(&quot;0&quot;)&quot;;&quot;- &quot;;@&quot; &quot;"/>
    <numFmt numFmtId="170" formatCode="#,##0.00&quot; &quot;;&quot;(&quot;#,##0.00&quot;)&quot;;&quot;-&quot;#&quot; &quot;;@&quot; &quot;"/>
    <numFmt numFmtId="171" formatCode="[$-416]#,##0.00&quot; &quot;;[Red][$-416]&quot;(&quot;#,##0.00&quot;)&quot;"/>
    <numFmt numFmtId="172" formatCode="&quot;$&quot;0&quot; &quot;;&quot;($&quot;0&quot;)&quot;"/>
    <numFmt numFmtId="173" formatCode="0.000000"/>
    <numFmt numFmtId="174" formatCode="yyyy&quot;:&quot;mm"/>
    <numFmt numFmtId="175" formatCode="[$€-416]#,##0.00&quot; &quot;;[$€-416]&quot;(&quot;#,##0.00&quot;)&quot;;[$€-416]&quot;-&quot;#&quot; &quot;"/>
    <numFmt numFmtId="176" formatCode="0.0000000"/>
    <numFmt numFmtId="177" formatCode="&quot; R$ &quot;#,##0.00&quot; &quot;;&quot; R$ (&quot;#,##0.00&quot;)&quot;;&quot; R$ -&quot;#&quot; &quot;;@&quot; &quot;"/>
    <numFmt numFmtId="178" formatCode="%#,#00"/>
    <numFmt numFmtId="179" formatCode="#.00000"/>
    <numFmt numFmtId="180" formatCode="[$-416]0&quot; &quot;;[Red][$-416]&quot;(&quot;0&quot;)&quot;"/>
    <numFmt numFmtId="181" formatCode="#,##0.000000"/>
    <numFmt numFmtId="182" formatCode="0.000"/>
    <numFmt numFmtId="183" formatCode="mm/yy"/>
    <numFmt numFmtId="184" formatCode="#.000,"/>
  </numFmts>
  <fonts count="52">
    <font>
      <sz val="10"/>
      <color rgb="FF000000"/>
      <name val="Arial"/>
      <family val="2"/>
    </font>
    <font>
      <sz val="10"/>
      <color rgb="FF000000"/>
      <name val="Arial"/>
      <family val="2"/>
    </font>
    <font>
      <sz val="11"/>
      <color rgb="FFFFFFFF"/>
      <name val="Calibri"/>
      <family val="2"/>
    </font>
    <font>
      <sz val="11"/>
      <color rgb="FF000000"/>
      <name val="Calibri"/>
      <family val="2"/>
    </font>
    <font>
      <b/>
      <sz val="10"/>
      <color rgb="FF000000"/>
      <name val="Arial"/>
      <family val="2"/>
    </font>
    <font>
      <b/>
      <sz val="10"/>
      <color rgb="FFFFFFFF"/>
      <name val="Arial"/>
      <family val="2"/>
    </font>
    <font>
      <sz val="10"/>
      <color rgb="FF000000"/>
      <name val="Courier New"/>
      <family val="3"/>
    </font>
    <font>
      <sz val="10"/>
      <color rgb="FFCC0000"/>
      <name val="Arial"/>
      <family val="2"/>
    </font>
    <font>
      <sz val="11"/>
      <color rgb="FF800080"/>
      <name val="Calibri"/>
      <family val="2"/>
    </font>
    <font>
      <sz val="8"/>
      <color rgb="FF000000"/>
      <name val="SwitzerlandLight"/>
    </font>
    <font>
      <sz val="7"/>
      <color rgb="FF000000"/>
      <name val="Times New Roman"/>
      <family val="1"/>
    </font>
    <font>
      <sz val="11"/>
      <color rgb="FF008000"/>
      <name val="Calibri"/>
      <family val="2"/>
    </font>
    <font>
      <b/>
      <sz val="11"/>
      <color rgb="FFFF9900"/>
      <name val="Calibri"/>
      <family val="2"/>
    </font>
    <font>
      <b/>
      <sz val="11"/>
      <color rgb="FFFFFFFF"/>
      <name val="Calibri"/>
      <family val="2"/>
    </font>
    <font>
      <sz val="11"/>
      <color rgb="FFFF9900"/>
      <name val="Calibri"/>
      <family val="2"/>
    </font>
    <font>
      <sz val="8"/>
      <color rgb="FF9999FF"/>
      <name val="Arial"/>
      <family val="2"/>
    </font>
    <font>
      <b/>
      <sz val="14"/>
      <color rgb="FF9999FF"/>
      <name val="Arial"/>
      <family val="2"/>
    </font>
    <font>
      <sz val="1"/>
      <color rgb="FF000000"/>
      <name val="Courier New"/>
      <family val="3"/>
    </font>
    <font>
      <i/>
      <sz val="1"/>
      <color rgb="FF000000"/>
      <name val="Courier New"/>
      <family val="3"/>
    </font>
    <font>
      <b/>
      <sz val="9"/>
      <color rgb="FF000000"/>
      <name val="Times New Roman"/>
      <family val="1"/>
    </font>
    <font>
      <sz val="11"/>
      <color rgb="FF333399"/>
      <name val="Calibri"/>
      <family val="2"/>
    </font>
    <font>
      <i/>
      <sz val="11"/>
      <color rgb="FF808080"/>
      <name val="Calibri"/>
      <family val="2"/>
    </font>
    <font>
      <sz val="12"/>
      <color rgb="FF000000"/>
      <name val="Times New Roman"/>
      <family val="1"/>
    </font>
    <font>
      <sz val="10"/>
      <color rgb="FF000000"/>
      <name val="Times New Roman"/>
      <family val="1"/>
    </font>
    <font>
      <i/>
      <sz val="10"/>
      <color rgb="FF808080"/>
      <name val="Arial"/>
      <family val="2"/>
    </font>
    <font>
      <sz val="10"/>
      <color rgb="FF006600"/>
      <name val="Arial"/>
      <family val="2"/>
    </font>
    <font>
      <b/>
      <sz val="24"/>
      <color rgb="FF000000"/>
      <name val="Arial"/>
      <family val="2"/>
    </font>
    <font>
      <b/>
      <sz val="18"/>
      <color rgb="FF000000"/>
      <name val="Arial"/>
      <family val="2"/>
    </font>
    <font>
      <b/>
      <sz val="15"/>
      <color rgb="FF003366"/>
      <name val="Calibri"/>
      <family val="2"/>
    </font>
    <font>
      <b/>
      <sz val="12"/>
      <color rgb="FF000000"/>
      <name val="Arial"/>
      <family val="2"/>
    </font>
    <font>
      <b/>
      <sz val="13"/>
      <color rgb="FF003366"/>
      <name val="Calibri"/>
      <family val="2"/>
    </font>
    <font>
      <b/>
      <sz val="11"/>
      <color rgb="FF003366"/>
      <name val="Calibri"/>
      <family val="2"/>
    </font>
    <font>
      <u/>
      <sz val="10"/>
      <color rgb="FF0000EE"/>
      <name val="Arial"/>
      <family val="2"/>
    </font>
    <font>
      <i/>
      <sz val="12"/>
      <color rgb="FF000000"/>
      <name val="Times New Roman"/>
      <family val="1"/>
    </font>
    <font>
      <sz val="11"/>
      <color rgb="FF993300"/>
      <name val="Calibri"/>
      <family val="2"/>
    </font>
    <font>
      <sz val="10"/>
      <color rgb="FF996600"/>
      <name val="Arial"/>
      <family val="2"/>
    </font>
    <font>
      <sz val="10"/>
      <color rgb="FF333333"/>
      <name val="Arial"/>
      <family val="2"/>
    </font>
    <font>
      <b/>
      <sz val="11"/>
      <color rgb="FF333333"/>
      <name val="Calibri"/>
      <family val="2"/>
    </font>
    <font>
      <b/>
      <i/>
      <u/>
      <sz val="10"/>
      <color rgb="FF000000"/>
      <name val="Arial"/>
      <family val="2"/>
    </font>
    <font>
      <sz val="10"/>
      <color rgb="FF000000"/>
      <name val="MS Sans Serif"/>
    </font>
    <font>
      <b/>
      <sz val="18"/>
      <color rgb="FF333399"/>
      <name val="Cambria"/>
      <family val="1"/>
    </font>
    <font>
      <b/>
      <sz val="18"/>
      <color rgb="FF003366"/>
      <name val="Cambria"/>
      <family val="1"/>
    </font>
    <font>
      <sz val="11"/>
      <color rgb="FFFF0000"/>
      <name val="Calibri"/>
      <family val="2"/>
    </font>
    <font>
      <b/>
      <sz val="14"/>
      <color rgb="FF000000"/>
      <name val="Times New Roman"/>
      <family val="1"/>
    </font>
    <font>
      <b/>
      <sz val="1"/>
      <color rgb="FF000000"/>
      <name val="Courier New"/>
      <family val="3"/>
    </font>
    <font>
      <b/>
      <sz val="11"/>
      <color rgb="FF000000"/>
      <name val="Calibri"/>
      <family val="2"/>
    </font>
    <font>
      <b/>
      <sz val="10"/>
      <color rgb="FF000000"/>
      <name val="Times New Roman"/>
      <family val="1"/>
    </font>
    <font>
      <sz val="8"/>
      <color rgb="FF000000"/>
      <name val="Times New Roman"/>
      <family val="1"/>
    </font>
    <font>
      <b/>
      <sz val="8"/>
      <color rgb="FF000000"/>
      <name val="Times New Roman"/>
      <family val="1"/>
    </font>
    <font>
      <sz val="10"/>
      <color rgb="FF000000"/>
      <name val="Calibri"/>
      <family val="2"/>
    </font>
    <font>
      <b/>
      <i/>
      <sz val="10"/>
      <color rgb="FF000000"/>
      <name val="Times New Roman"/>
      <family val="1"/>
    </font>
    <font>
      <i/>
      <sz val="10"/>
      <color rgb="FF000000"/>
      <name val="Times New Roman"/>
      <family val="1"/>
    </font>
  </fonts>
  <fills count="32">
    <fill>
      <patternFill patternType="none"/>
    </fill>
    <fill>
      <patternFill patternType="gray125"/>
    </fill>
    <fill>
      <patternFill patternType="solid">
        <fgColor rgb="FF333399"/>
        <bgColor rgb="FF333399"/>
      </patternFill>
    </fill>
    <fill>
      <patternFill patternType="solid">
        <fgColor rgb="FFFF0000"/>
        <bgColor rgb="FFFF0000"/>
      </patternFill>
    </fill>
    <fill>
      <patternFill patternType="solid">
        <fgColor rgb="FF339966"/>
        <bgColor rgb="FF339966"/>
      </patternFill>
    </fill>
    <fill>
      <patternFill patternType="solid">
        <fgColor rgb="FF800080"/>
        <bgColor rgb="FF800080"/>
      </patternFill>
    </fill>
    <fill>
      <patternFill patternType="solid">
        <fgColor rgb="FF33CCCC"/>
        <bgColor rgb="FF33CCCC"/>
      </patternFill>
    </fill>
    <fill>
      <patternFill patternType="solid">
        <fgColor rgb="FFFF6600"/>
        <bgColor rgb="FFFF6600"/>
      </patternFill>
    </fill>
    <fill>
      <patternFill patternType="solid">
        <fgColor rgb="FFCCCCFF"/>
        <bgColor rgb="FFCCCCFF"/>
      </patternFill>
    </fill>
    <fill>
      <patternFill patternType="solid">
        <fgColor rgb="FFFF99CC"/>
        <bgColor rgb="FFFF99CC"/>
      </patternFill>
    </fill>
    <fill>
      <patternFill patternType="solid">
        <fgColor rgb="FFCCFFCC"/>
        <bgColor rgb="FFCCFFCC"/>
      </patternFill>
    </fill>
    <fill>
      <patternFill patternType="solid">
        <fgColor rgb="FFCC99FF"/>
        <bgColor rgb="FFCC99FF"/>
      </patternFill>
    </fill>
    <fill>
      <patternFill patternType="solid">
        <fgColor rgb="FFCCFFFF"/>
        <bgColor rgb="FFCCFFFF"/>
      </patternFill>
    </fill>
    <fill>
      <patternFill patternType="solid">
        <fgColor rgb="FFFFCC99"/>
        <bgColor rgb="FFFFCC99"/>
      </patternFill>
    </fill>
    <fill>
      <patternFill patternType="solid">
        <fgColor rgb="FFC0C0C0"/>
        <bgColor rgb="FFC0C0C0"/>
      </patternFill>
    </fill>
    <fill>
      <patternFill patternType="solid">
        <fgColor rgb="FF99CCFF"/>
        <bgColor rgb="FF99CCFF"/>
      </patternFill>
    </fill>
    <fill>
      <patternFill patternType="solid">
        <fgColor rgb="FFFF8080"/>
        <bgColor rgb="FFFF8080"/>
      </patternFill>
    </fill>
    <fill>
      <patternFill patternType="solid">
        <fgColor rgb="FF00FF00"/>
        <bgColor rgb="FF00FF00"/>
      </patternFill>
    </fill>
    <fill>
      <patternFill patternType="solid">
        <fgColor rgb="FFFFCC00"/>
        <bgColor rgb="FFFFCC00"/>
      </patternFill>
    </fill>
    <fill>
      <patternFill patternType="solid">
        <fgColor rgb="FF0066CC"/>
        <bgColor rgb="FF0066CC"/>
      </patternFill>
    </fill>
    <fill>
      <patternFill patternType="solid">
        <fgColor rgb="FFFF9900"/>
        <bgColor rgb="FFFF9900"/>
      </patternFill>
    </fill>
    <fill>
      <patternFill patternType="solid">
        <fgColor rgb="FF000000"/>
        <bgColor rgb="FF000000"/>
      </patternFill>
    </fill>
    <fill>
      <patternFill patternType="solid">
        <fgColor rgb="FF808080"/>
        <bgColor rgb="FF808080"/>
      </patternFill>
    </fill>
    <fill>
      <patternFill patternType="solid">
        <fgColor rgb="FFDDDDDD"/>
        <bgColor rgb="FFDDDDDD"/>
      </patternFill>
    </fill>
    <fill>
      <patternFill patternType="solid">
        <fgColor rgb="FFFFCCCC"/>
        <bgColor rgb="FFFFCCCC"/>
      </patternFill>
    </fill>
    <fill>
      <patternFill patternType="solid">
        <fgColor rgb="FF969696"/>
        <bgColor rgb="FF969696"/>
      </patternFill>
    </fill>
    <fill>
      <patternFill patternType="solid">
        <fgColor rgb="FFCC0000"/>
        <bgColor rgb="FFCC0000"/>
      </patternFill>
    </fill>
    <fill>
      <patternFill patternType="solid">
        <fgColor rgb="FFFFFF99"/>
        <bgColor rgb="FFFFFF99"/>
      </patternFill>
    </fill>
    <fill>
      <patternFill patternType="solid">
        <fgColor rgb="FFFFFFCC"/>
        <bgColor rgb="FFFFFFCC"/>
      </patternFill>
    </fill>
    <fill>
      <patternFill patternType="solid">
        <fgColor rgb="FFFFFFFF"/>
        <bgColor rgb="FFFFFFFF"/>
      </patternFill>
    </fill>
    <fill>
      <patternFill patternType="solid">
        <fgColor rgb="FFA6A6A6"/>
        <bgColor rgb="FFA6A6A6"/>
      </patternFill>
    </fill>
    <fill>
      <patternFill patternType="solid">
        <fgColor rgb="FFBFBFBF"/>
        <bgColor rgb="FFBFBFBF"/>
      </patternFill>
    </fill>
  </fills>
  <borders count="16">
    <border>
      <left/>
      <right/>
      <top/>
      <bottom/>
      <diagonal/>
    </border>
    <border>
      <left/>
      <right style="thin">
        <color rgb="FF000000"/>
      </right>
      <top/>
      <bottom style="thin">
        <color rgb="FF000000"/>
      </bottom>
      <diagonal/>
    </border>
    <border>
      <left style="thin">
        <color rgb="FF808080"/>
      </left>
      <right style="thin">
        <color rgb="FF808080"/>
      </right>
      <top style="thin">
        <color rgb="FF808080"/>
      </top>
      <bottom style="thin">
        <color rgb="FF808080"/>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bottom style="medium">
        <color rgb="FF333399"/>
      </bottom>
      <diagonal/>
    </border>
    <border>
      <left/>
      <right/>
      <top/>
      <bottom style="medium">
        <color rgb="FFC0C0C0"/>
      </bottom>
      <diagonal/>
    </border>
    <border>
      <left/>
      <right/>
      <top/>
      <bottom style="thin">
        <color rgb="FF0066CC"/>
      </bottom>
      <diagonal/>
    </border>
    <border>
      <left/>
      <right/>
      <top style="thin">
        <color rgb="FF000000"/>
      </top>
      <bottom style="thin">
        <color rgb="FF000000"/>
      </bottom>
      <diagonal/>
    </border>
    <border>
      <left style="thin">
        <color rgb="FFC0C0C0"/>
      </left>
      <right style="thin">
        <color rgb="FFC0C0C0"/>
      </right>
      <top style="thin">
        <color rgb="FFC0C0C0"/>
      </top>
      <bottom style="thin">
        <color rgb="FFC0C0C0"/>
      </bottom>
      <diagonal/>
    </border>
    <border>
      <left style="thin">
        <color rgb="FF333333"/>
      </left>
      <right style="thin">
        <color rgb="FF333333"/>
      </right>
      <top style="thin">
        <color rgb="FF333333"/>
      </top>
      <bottom style="thin">
        <color rgb="FF333333"/>
      </bottom>
      <diagonal/>
    </border>
    <border>
      <left/>
      <right style="medium">
        <color rgb="FF000000"/>
      </right>
      <top/>
      <bottom/>
      <diagonal/>
    </border>
    <border>
      <left style="thin">
        <color rgb="FF000000"/>
      </left>
      <right/>
      <top style="thin">
        <color rgb="FF000000"/>
      </top>
      <bottom/>
      <diagonal/>
    </border>
    <border>
      <left/>
      <right/>
      <top style="thin">
        <color rgb="FF333399"/>
      </top>
      <bottom style="thin">
        <color rgb="FF000000"/>
      </bottom>
      <diagonal/>
    </border>
    <border>
      <left style="thin">
        <color rgb="FF000000"/>
      </left>
      <right style="thin">
        <color rgb="FF000000"/>
      </right>
      <top style="thin">
        <color rgb="FF000000"/>
      </top>
      <bottom/>
      <diagonal/>
    </border>
    <border>
      <left/>
      <right/>
      <top style="thin">
        <color rgb="FF000000"/>
      </top>
      <bottom/>
      <diagonal/>
    </border>
  </borders>
  <cellStyleXfs count="403">
    <xf numFmtId="0" fontId="0" fillId="0" borderId="0"/>
    <xf numFmtId="167" fontId="1" fillId="0" borderId="0" applyFont="0" applyBorder="0" applyProtection="0"/>
    <xf numFmtId="0" fontId="2" fillId="2" borderId="0" applyNumberFormat="0" applyBorder="0" applyProtection="0"/>
    <xf numFmtId="0" fontId="2" fillId="2" borderId="0" applyNumberFormat="0" applyBorder="0" applyProtection="0"/>
    <xf numFmtId="0" fontId="2" fillId="2" borderId="0" applyNumberFormat="0" applyBorder="0" applyProtection="0"/>
    <xf numFmtId="0" fontId="2" fillId="2" borderId="0" applyNumberFormat="0" applyBorder="0" applyProtection="0"/>
    <xf numFmtId="0" fontId="2" fillId="2" borderId="0" applyNumberFormat="0" applyBorder="0" applyProtection="0"/>
    <xf numFmtId="0" fontId="2" fillId="3" borderId="0" applyNumberFormat="0" applyBorder="0" applyProtection="0"/>
    <xf numFmtId="0" fontId="2" fillId="3" borderId="0" applyNumberFormat="0" applyBorder="0" applyProtection="0"/>
    <xf numFmtId="0" fontId="2" fillId="3" borderId="0" applyNumberFormat="0" applyBorder="0" applyProtection="0"/>
    <xf numFmtId="0" fontId="2" fillId="3" borderId="0" applyNumberFormat="0" applyBorder="0" applyProtection="0"/>
    <xf numFmtId="0" fontId="2" fillId="3" borderId="0" applyNumberFormat="0" applyBorder="0" applyProtection="0"/>
    <xf numFmtId="0" fontId="2" fillId="4" borderId="0" applyNumberFormat="0" applyBorder="0" applyProtection="0"/>
    <xf numFmtId="0" fontId="2" fillId="4" borderId="0" applyNumberFormat="0" applyBorder="0" applyProtection="0"/>
    <xf numFmtId="0" fontId="2" fillId="4" borderId="0" applyNumberFormat="0" applyBorder="0" applyProtection="0"/>
    <xf numFmtId="0" fontId="2" fillId="4" borderId="0" applyNumberFormat="0" applyBorder="0" applyProtection="0"/>
    <xf numFmtId="0" fontId="2" fillId="4" borderId="0" applyNumberFormat="0" applyBorder="0" applyProtection="0"/>
    <xf numFmtId="0" fontId="2" fillId="5" borderId="0" applyNumberFormat="0" applyBorder="0" applyProtection="0"/>
    <xf numFmtId="0" fontId="2" fillId="5" borderId="0" applyNumberFormat="0" applyBorder="0" applyProtection="0"/>
    <xf numFmtId="0" fontId="2" fillId="5" borderId="0" applyNumberFormat="0" applyBorder="0" applyProtection="0"/>
    <xf numFmtId="0" fontId="2" fillId="5" borderId="0" applyNumberFormat="0" applyBorder="0" applyProtection="0"/>
    <xf numFmtId="0" fontId="2" fillId="5" borderId="0" applyNumberFormat="0" applyBorder="0" applyProtection="0"/>
    <xf numFmtId="0" fontId="2" fillId="6" borderId="0" applyNumberFormat="0" applyBorder="0" applyProtection="0"/>
    <xf numFmtId="0" fontId="2" fillId="6" borderId="0" applyNumberFormat="0" applyBorder="0" applyProtection="0"/>
    <xf numFmtId="0" fontId="2" fillId="6" borderId="0" applyNumberFormat="0" applyBorder="0" applyProtection="0"/>
    <xf numFmtId="0" fontId="2" fillId="6" borderId="0" applyNumberFormat="0" applyBorder="0" applyProtection="0"/>
    <xf numFmtId="0" fontId="2" fillId="6" borderId="0" applyNumberFormat="0" applyBorder="0" applyProtection="0"/>
    <xf numFmtId="0" fontId="2" fillId="7" borderId="0" applyNumberFormat="0" applyBorder="0" applyProtection="0"/>
    <xf numFmtId="0" fontId="2" fillId="7" borderId="0" applyNumberFormat="0" applyBorder="0" applyProtection="0"/>
    <xf numFmtId="0" fontId="2" fillId="7" borderId="0" applyNumberFormat="0" applyBorder="0" applyProtection="0"/>
    <xf numFmtId="0" fontId="2" fillId="7" borderId="0" applyNumberFormat="0" applyBorder="0" applyProtection="0"/>
    <xf numFmtId="0" fontId="2" fillId="7" borderId="0" applyNumberFormat="0" applyBorder="0" applyProtection="0"/>
    <xf numFmtId="0" fontId="3" fillId="8" borderId="0" applyNumberFormat="0" applyBorder="0" applyProtection="0"/>
    <xf numFmtId="0" fontId="3" fillId="8" borderId="0" applyNumberFormat="0" applyBorder="0" applyProtection="0"/>
    <xf numFmtId="0" fontId="3" fillId="8" borderId="0" applyNumberFormat="0" applyBorder="0" applyProtection="0"/>
    <xf numFmtId="0" fontId="3" fillId="8" borderId="0" applyNumberFormat="0" applyBorder="0" applyProtection="0"/>
    <xf numFmtId="0" fontId="3" fillId="8" borderId="0" applyNumberFormat="0" applyBorder="0" applyProtection="0"/>
    <xf numFmtId="0" fontId="3" fillId="9" borderId="0" applyNumberFormat="0" applyBorder="0" applyProtection="0"/>
    <xf numFmtId="0" fontId="3" fillId="9" borderId="0" applyNumberFormat="0" applyBorder="0" applyProtection="0"/>
    <xf numFmtId="0" fontId="3" fillId="9" borderId="0" applyNumberFormat="0" applyBorder="0" applyProtection="0"/>
    <xf numFmtId="0" fontId="3" fillId="9" borderId="0" applyNumberFormat="0" applyBorder="0" applyProtection="0"/>
    <xf numFmtId="0" fontId="3" fillId="9" borderId="0" applyNumberFormat="0" applyBorder="0" applyProtection="0"/>
    <xf numFmtId="0" fontId="3" fillId="10" borderId="0" applyNumberFormat="0" applyBorder="0" applyProtection="0"/>
    <xf numFmtId="0" fontId="3" fillId="10" borderId="0" applyNumberFormat="0" applyBorder="0" applyProtection="0"/>
    <xf numFmtId="0" fontId="3" fillId="10" borderId="0" applyNumberFormat="0" applyBorder="0" applyProtection="0"/>
    <xf numFmtId="0" fontId="3" fillId="10" borderId="0" applyNumberFormat="0" applyBorder="0" applyProtection="0"/>
    <xf numFmtId="0" fontId="3" fillId="10" borderId="0" applyNumberFormat="0" applyBorder="0" applyProtection="0"/>
    <xf numFmtId="0" fontId="3" fillId="11" borderId="0" applyNumberFormat="0" applyBorder="0" applyProtection="0"/>
    <xf numFmtId="0" fontId="3" fillId="11" borderId="0" applyNumberFormat="0" applyBorder="0" applyProtection="0"/>
    <xf numFmtId="0" fontId="3" fillId="11" borderId="0" applyNumberFormat="0" applyBorder="0" applyProtection="0"/>
    <xf numFmtId="0" fontId="3" fillId="11" borderId="0" applyNumberFormat="0" applyBorder="0" applyProtection="0"/>
    <xf numFmtId="0" fontId="3" fillId="11" borderId="0" applyNumberFormat="0" applyBorder="0" applyProtection="0"/>
    <xf numFmtId="0" fontId="3" fillId="12" borderId="0" applyNumberFormat="0" applyBorder="0" applyProtection="0"/>
    <xf numFmtId="0" fontId="3" fillId="12" borderId="0" applyNumberFormat="0" applyBorder="0" applyProtection="0"/>
    <xf numFmtId="0" fontId="3" fillId="12" borderId="0" applyNumberFormat="0" applyBorder="0" applyProtection="0"/>
    <xf numFmtId="0" fontId="3" fillId="12" borderId="0" applyNumberFormat="0" applyBorder="0" applyProtection="0"/>
    <xf numFmtId="0" fontId="3" fillId="12" borderId="0" applyNumberFormat="0" applyBorder="0" applyProtection="0"/>
    <xf numFmtId="0" fontId="3" fillId="13" borderId="0" applyNumberFormat="0" applyBorder="0" applyProtection="0"/>
    <xf numFmtId="0" fontId="3" fillId="13" borderId="0" applyNumberFormat="0" applyBorder="0" applyProtection="0"/>
    <xf numFmtId="0" fontId="3" fillId="13" borderId="0" applyNumberFormat="0" applyBorder="0" applyProtection="0"/>
    <xf numFmtId="0" fontId="3" fillId="13" borderId="0" applyNumberFormat="0" applyBorder="0" applyProtection="0"/>
    <xf numFmtId="0" fontId="3" fillId="14" borderId="0" applyNumberFormat="0" applyBorder="0" applyProtection="0"/>
    <xf numFmtId="0" fontId="3" fillId="8" borderId="0" applyNumberFormat="0" applyBorder="0" applyProtection="0"/>
    <xf numFmtId="0" fontId="3" fillId="9" borderId="0" applyNumberFormat="0" applyBorder="0" applyProtection="0"/>
    <xf numFmtId="0" fontId="3" fillId="10" borderId="0" applyNumberFormat="0" applyBorder="0" applyProtection="0"/>
    <xf numFmtId="0" fontId="3" fillId="11" borderId="0" applyNumberFormat="0" applyBorder="0" applyProtection="0"/>
    <xf numFmtId="0" fontId="3" fillId="12" borderId="0" applyNumberFormat="0" applyBorder="0" applyProtection="0"/>
    <xf numFmtId="0" fontId="3" fillId="13" borderId="0" applyNumberFormat="0" applyBorder="0" applyProtection="0"/>
    <xf numFmtId="0" fontId="3" fillId="15" borderId="0" applyNumberFormat="0" applyBorder="0" applyProtection="0"/>
    <xf numFmtId="0" fontId="3" fillId="15" borderId="0" applyNumberFormat="0" applyBorder="0" applyProtection="0"/>
    <xf numFmtId="0" fontId="3" fillId="15" borderId="0" applyNumberFormat="0" applyBorder="0" applyProtection="0"/>
    <xf numFmtId="0" fontId="3" fillId="15" borderId="0" applyNumberFormat="0" applyBorder="0" applyProtection="0"/>
    <xf numFmtId="0" fontId="3" fillId="15" borderId="0" applyNumberFormat="0" applyBorder="0" applyProtection="0"/>
    <xf numFmtId="0" fontId="3" fillId="16" borderId="0" applyNumberFormat="0" applyBorder="0" applyProtection="0"/>
    <xf numFmtId="0" fontId="3" fillId="16" borderId="0" applyNumberFormat="0" applyBorder="0" applyProtection="0"/>
    <xf numFmtId="0" fontId="3" fillId="16" borderId="0" applyNumberFormat="0" applyBorder="0" applyProtection="0"/>
    <xf numFmtId="0" fontId="3" fillId="16" borderId="0" applyNumberFormat="0" applyBorder="0" applyProtection="0"/>
    <xf numFmtId="0" fontId="3" fillId="16" borderId="0" applyNumberFormat="0" applyBorder="0" applyProtection="0"/>
    <xf numFmtId="0" fontId="3" fillId="17" borderId="0" applyNumberFormat="0" applyBorder="0" applyProtection="0"/>
    <xf numFmtId="0" fontId="3" fillId="17" borderId="0" applyNumberFormat="0" applyBorder="0" applyProtection="0"/>
    <xf numFmtId="0" fontId="3" fillId="17" borderId="0" applyNumberFormat="0" applyBorder="0" applyProtection="0"/>
    <xf numFmtId="0" fontId="3" fillId="17" borderId="0" applyNumberFormat="0" applyBorder="0" applyProtection="0"/>
    <xf numFmtId="0" fontId="3" fillId="17" borderId="0" applyNumberFormat="0" applyBorder="0" applyProtection="0"/>
    <xf numFmtId="0" fontId="3" fillId="11" borderId="0" applyNumberFormat="0" applyBorder="0" applyProtection="0"/>
    <xf numFmtId="0" fontId="3" fillId="11" borderId="0" applyNumberFormat="0" applyBorder="0" applyProtection="0"/>
    <xf numFmtId="0" fontId="3" fillId="11" borderId="0" applyNumberFormat="0" applyBorder="0" applyProtection="0"/>
    <xf numFmtId="0" fontId="3" fillId="11" borderId="0" applyNumberFormat="0" applyBorder="0" applyProtection="0"/>
    <xf numFmtId="0" fontId="3" fillId="11" borderId="0" applyNumberFormat="0" applyBorder="0" applyProtection="0"/>
    <xf numFmtId="0" fontId="3" fillId="15" borderId="0" applyNumberFormat="0" applyBorder="0" applyProtection="0"/>
    <xf numFmtId="0" fontId="3" fillId="15" borderId="0" applyNumberFormat="0" applyBorder="0" applyProtection="0"/>
    <xf numFmtId="0" fontId="3" fillId="15" borderId="0" applyNumberFormat="0" applyBorder="0" applyProtection="0"/>
    <xf numFmtId="0" fontId="3" fillId="15" borderId="0" applyNumberFormat="0" applyBorder="0" applyProtection="0"/>
    <xf numFmtId="0" fontId="3" fillId="15" borderId="0" applyNumberFormat="0" applyBorder="0" applyProtection="0"/>
    <xf numFmtId="0" fontId="3" fillId="18" borderId="0" applyNumberFormat="0" applyBorder="0" applyProtection="0"/>
    <xf numFmtId="0" fontId="3" fillId="18" borderId="0" applyNumberFormat="0" applyBorder="0" applyProtection="0"/>
    <xf numFmtId="0" fontId="3" fillId="18" borderId="0" applyNumberFormat="0" applyBorder="0" applyProtection="0"/>
    <xf numFmtId="0" fontId="3" fillId="18" borderId="0" applyNumberFormat="0" applyBorder="0" applyProtection="0"/>
    <xf numFmtId="0" fontId="3" fillId="18" borderId="0" applyNumberFormat="0" applyBorder="0" applyProtection="0"/>
    <xf numFmtId="0" fontId="3" fillId="15" borderId="0" applyNumberFormat="0" applyBorder="0" applyProtection="0"/>
    <xf numFmtId="0" fontId="3" fillId="16" borderId="0" applyNumberFormat="0" applyBorder="0" applyProtection="0"/>
    <xf numFmtId="0" fontId="3" fillId="17" borderId="0" applyNumberFormat="0" applyBorder="0" applyProtection="0"/>
    <xf numFmtId="0" fontId="3" fillId="11" borderId="0" applyNumberFormat="0" applyBorder="0" applyProtection="0"/>
    <xf numFmtId="0" fontId="3" fillId="15" borderId="0" applyNumberFormat="0" applyBorder="0" applyProtection="0"/>
    <xf numFmtId="0" fontId="3" fillId="18" borderId="0" applyNumberFormat="0" applyBorder="0" applyProtection="0"/>
    <xf numFmtId="0" fontId="2" fillId="19" borderId="0" applyNumberFormat="0" applyBorder="0" applyProtection="0"/>
    <xf numFmtId="0" fontId="2" fillId="19" borderId="0" applyNumberFormat="0" applyBorder="0" applyProtection="0"/>
    <xf numFmtId="0" fontId="2" fillId="19" borderId="0" applyNumberFormat="0" applyBorder="0" applyProtection="0"/>
    <xf numFmtId="0" fontId="2" fillId="19" borderId="0" applyNumberFormat="0" applyBorder="0" applyProtection="0"/>
    <xf numFmtId="0" fontId="2" fillId="19" borderId="0" applyNumberFormat="0" applyBorder="0" applyProtection="0"/>
    <xf numFmtId="0" fontId="2" fillId="16" borderId="0" applyNumberFormat="0" applyBorder="0" applyProtection="0"/>
    <xf numFmtId="0" fontId="2" fillId="16" borderId="0" applyNumberFormat="0" applyBorder="0" applyProtection="0"/>
    <xf numFmtId="0" fontId="2" fillId="16" borderId="0" applyNumberFormat="0" applyBorder="0" applyProtection="0"/>
    <xf numFmtId="0" fontId="2" fillId="16" borderId="0" applyNumberFormat="0" applyBorder="0" applyProtection="0"/>
    <xf numFmtId="0" fontId="2" fillId="16" borderId="0" applyNumberFormat="0" applyBorder="0" applyProtection="0"/>
    <xf numFmtId="0" fontId="2" fillId="17" borderId="0" applyNumberFormat="0" applyBorder="0" applyProtection="0"/>
    <xf numFmtId="0" fontId="2" fillId="17" borderId="0" applyNumberFormat="0" applyBorder="0" applyProtection="0"/>
    <xf numFmtId="0" fontId="2" fillId="17" borderId="0" applyNumberFormat="0" applyBorder="0" applyProtection="0"/>
    <xf numFmtId="0" fontId="2" fillId="17" borderId="0" applyNumberFormat="0" applyBorder="0" applyProtection="0"/>
    <xf numFmtId="0" fontId="2" fillId="17" borderId="0" applyNumberFormat="0" applyBorder="0" applyProtection="0"/>
    <xf numFmtId="0" fontId="2" fillId="5" borderId="0" applyNumberFormat="0" applyBorder="0" applyProtection="0"/>
    <xf numFmtId="0" fontId="2" fillId="5" borderId="0" applyNumberFormat="0" applyBorder="0" applyProtection="0"/>
    <xf numFmtId="0" fontId="2" fillId="5" borderId="0" applyNumberFormat="0" applyBorder="0" applyProtection="0"/>
    <xf numFmtId="0" fontId="2" fillId="5" borderId="0" applyNumberFormat="0" applyBorder="0" applyProtection="0"/>
    <xf numFmtId="0" fontId="2" fillId="5" borderId="0" applyNumberFormat="0" applyBorder="0" applyProtection="0"/>
    <xf numFmtId="0" fontId="2" fillId="6" borderId="0" applyNumberFormat="0" applyBorder="0" applyProtection="0"/>
    <xf numFmtId="0" fontId="2" fillId="6" borderId="0" applyNumberFormat="0" applyBorder="0" applyProtection="0"/>
    <xf numFmtId="0" fontId="2" fillId="6" borderId="0" applyNumberFormat="0" applyBorder="0" applyProtection="0"/>
    <xf numFmtId="0" fontId="2" fillId="6" borderId="0" applyNumberFormat="0" applyBorder="0" applyProtection="0"/>
    <xf numFmtId="0" fontId="2" fillId="6" borderId="0" applyNumberFormat="0" applyBorder="0" applyProtection="0"/>
    <xf numFmtId="0" fontId="2" fillId="20" borderId="0" applyNumberFormat="0" applyBorder="0" applyProtection="0"/>
    <xf numFmtId="0" fontId="2" fillId="20" borderId="0" applyNumberFormat="0" applyBorder="0" applyProtection="0"/>
    <xf numFmtId="0" fontId="2" fillId="20" borderId="0" applyNumberFormat="0" applyBorder="0" applyProtection="0"/>
    <xf numFmtId="0" fontId="2" fillId="20" borderId="0" applyNumberFormat="0" applyBorder="0" applyProtection="0"/>
    <xf numFmtId="0" fontId="2" fillId="20" borderId="0" applyNumberFormat="0" applyBorder="0" applyProtection="0"/>
    <xf numFmtId="0" fontId="2" fillId="19" borderId="0" applyNumberFormat="0" applyBorder="0" applyProtection="0"/>
    <xf numFmtId="0" fontId="2" fillId="16" borderId="0" applyNumberFormat="0" applyBorder="0" applyProtection="0"/>
    <xf numFmtId="0" fontId="2" fillId="17" borderId="0" applyNumberFormat="0" applyBorder="0" applyProtection="0"/>
    <xf numFmtId="0" fontId="2" fillId="5" borderId="0" applyNumberFormat="0" applyBorder="0" applyProtection="0"/>
    <xf numFmtId="0" fontId="2" fillId="6" borderId="0" applyNumberFormat="0" applyBorder="0" applyProtection="0"/>
    <xf numFmtId="0" fontId="2" fillId="20" borderId="0" applyNumberFormat="0" applyBorder="0" applyProtection="0"/>
    <xf numFmtId="0" fontId="4" fillId="0" borderId="0" applyNumberFormat="0" applyBorder="0" applyProtection="0"/>
    <xf numFmtId="0" fontId="5" fillId="21" borderId="0" applyNumberFormat="0" applyBorder="0" applyProtection="0"/>
    <xf numFmtId="0" fontId="5" fillId="22" borderId="0" applyNumberFormat="0" applyBorder="0" applyProtection="0"/>
    <xf numFmtId="0" fontId="4" fillId="23" borderId="0" applyNumberFormat="0" applyBorder="0" applyProtection="0"/>
    <xf numFmtId="0" fontId="2" fillId="2" borderId="0" applyNumberFormat="0" applyBorder="0" applyProtection="0"/>
    <xf numFmtId="0" fontId="2" fillId="3" borderId="0" applyNumberFormat="0" applyBorder="0" applyProtection="0"/>
    <xf numFmtId="0" fontId="2" fillId="4" borderId="0" applyNumberFormat="0" applyBorder="0" applyProtection="0"/>
    <xf numFmtId="0" fontId="2" fillId="5" borderId="0" applyNumberFormat="0" applyBorder="0" applyProtection="0"/>
    <xf numFmtId="0" fontId="2" fillId="6" borderId="0" applyNumberFormat="0" applyBorder="0" applyProtection="0"/>
    <xf numFmtId="0" fontId="2" fillId="7" borderId="0" applyNumberFormat="0" applyBorder="0" applyProtection="0"/>
    <xf numFmtId="164" fontId="6" fillId="0" borderId="1" applyProtection="0"/>
    <xf numFmtId="0" fontId="7" fillId="24" borderId="0" applyNumberFormat="0" applyBorder="0" applyProtection="0"/>
    <xf numFmtId="0" fontId="8" fillId="9" borderId="0" applyNumberFormat="0" applyBorder="0" applyProtection="0"/>
    <xf numFmtId="164" fontId="9" fillId="0" borderId="0" applyBorder="0" applyProtection="0">
      <alignment vertical="top"/>
    </xf>
    <xf numFmtId="164" fontId="10" fillId="0" borderId="0" applyBorder="0" applyProtection="0">
      <alignment horizontal="right"/>
    </xf>
    <xf numFmtId="164" fontId="10" fillId="0" borderId="0" applyBorder="0" applyProtection="0">
      <alignment horizontal="left"/>
    </xf>
    <xf numFmtId="0" fontId="11" fillId="10" borderId="0" applyNumberFormat="0" applyBorder="0" applyProtection="0"/>
    <xf numFmtId="0" fontId="11" fillId="10" borderId="0" applyNumberFormat="0" applyBorder="0" applyProtection="0"/>
    <xf numFmtId="0" fontId="11" fillId="10" borderId="0" applyNumberFormat="0" applyBorder="0" applyProtection="0"/>
    <xf numFmtId="0" fontId="11" fillId="10" borderId="0" applyNumberFormat="0" applyBorder="0" applyProtection="0"/>
    <xf numFmtId="0" fontId="11" fillId="10" borderId="0" applyNumberFormat="0" applyBorder="0" applyProtection="0"/>
    <xf numFmtId="0" fontId="12" fillId="14" borderId="2" applyNumberFormat="0" applyProtection="0"/>
    <xf numFmtId="0" fontId="12" fillId="14" borderId="2" applyNumberFormat="0" applyProtection="0"/>
    <xf numFmtId="0" fontId="12" fillId="14" borderId="2" applyNumberFormat="0" applyProtection="0"/>
    <xf numFmtId="0" fontId="12" fillId="14" borderId="2" applyNumberFormat="0" applyProtection="0"/>
    <xf numFmtId="0" fontId="12" fillId="14" borderId="2" applyNumberFormat="0" applyProtection="0"/>
    <xf numFmtId="0" fontId="13" fillId="25" borderId="3" applyNumberFormat="0" applyProtection="0"/>
    <xf numFmtId="0" fontId="13" fillId="25" borderId="3" applyNumberFormat="0" applyProtection="0"/>
    <xf numFmtId="0" fontId="13" fillId="25" borderId="3" applyNumberFormat="0" applyProtection="0"/>
    <xf numFmtId="0" fontId="13" fillId="25" borderId="3" applyNumberFormat="0" applyProtection="0"/>
    <xf numFmtId="0" fontId="13" fillId="25" borderId="3" applyNumberFormat="0" applyProtection="0"/>
    <xf numFmtId="0" fontId="14" fillId="0" borderId="4" applyNumberFormat="0" applyProtection="0"/>
    <xf numFmtId="0" fontId="14" fillId="0" borderId="4" applyNumberFormat="0" applyProtection="0"/>
    <xf numFmtId="0" fontId="14" fillId="0" borderId="4" applyNumberFormat="0" applyProtection="0"/>
    <xf numFmtId="0" fontId="14" fillId="0" borderId="4" applyNumberFormat="0" applyProtection="0"/>
    <xf numFmtId="0" fontId="14" fillId="0" borderId="4" applyNumberFormat="0" applyProtection="0"/>
    <xf numFmtId="0" fontId="15" fillId="0" borderId="0" applyNumberFormat="0" applyBorder="0" applyProtection="0"/>
    <xf numFmtId="0" fontId="16" fillId="0" borderId="0" applyNumberFormat="0" applyBorder="0" applyProtection="0"/>
    <xf numFmtId="2" fontId="17" fillId="0" borderId="0" applyBorder="0">
      <protection locked="0"/>
    </xf>
    <xf numFmtId="2" fontId="18" fillId="0" borderId="0" applyBorder="0">
      <protection locked="0"/>
    </xf>
    <xf numFmtId="0" fontId="12" fillId="14" borderId="2" applyNumberFormat="0" applyProtection="0"/>
    <xf numFmtId="0" fontId="19" fillId="0" borderId="0" applyNumberFormat="0" applyBorder="0" applyProtection="0">
      <alignment vertical="center"/>
    </xf>
    <xf numFmtId="0" fontId="13" fillId="25" borderId="3" applyNumberFormat="0" applyProtection="0"/>
    <xf numFmtId="4" fontId="3" fillId="0" borderId="0" applyBorder="0" applyProtection="0"/>
    <xf numFmtId="169" fontId="3" fillId="0" borderId="0" applyBorder="0" applyProtection="0"/>
    <xf numFmtId="170" fontId="1" fillId="0" borderId="0" applyFont="0" applyBorder="0" applyProtection="0"/>
    <xf numFmtId="170" fontId="1" fillId="0" borderId="0" applyFont="0" applyBorder="0" applyProtection="0"/>
    <xf numFmtId="171" fontId="3" fillId="0" borderId="0" applyBorder="0" applyProtection="0"/>
    <xf numFmtId="3" fontId="3" fillId="0" borderId="0" applyBorder="0" applyProtection="0"/>
    <xf numFmtId="0" fontId="3" fillId="0" borderId="0" applyNumberFormat="0" applyBorder="0" applyProtection="0"/>
    <xf numFmtId="0" fontId="3" fillId="0" borderId="0" applyNumberFormat="0" applyBorder="0" applyProtection="0"/>
    <xf numFmtId="172" fontId="3" fillId="0" borderId="0" applyBorder="0" applyProtection="0"/>
    <xf numFmtId="0" fontId="3" fillId="0" borderId="0" applyNumberFormat="0" applyBorder="0" applyProtection="0"/>
    <xf numFmtId="0" fontId="3" fillId="0" borderId="0" applyNumberFormat="0" applyBorder="0" applyProtection="0"/>
    <xf numFmtId="173" fontId="3" fillId="0" borderId="0" applyBorder="0" applyProtection="0"/>
    <xf numFmtId="174" fontId="3" fillId="0" borderId="0" applyBorder="0" applyProtection="0"/>
    <xf numFmtId="0" fontId="20" fillId="13" borderId="2" applyNumberFormat="0" applyProtection="0"/>
    <xf numFmtId="0" fontId="20" fillId="13" borderId="2" applyNumberFormat="0" applyProtection="0"/>
    <xf numFmtId="0" fontId="20" fillId="13" borderId="2" applyNumberFormat="0" applyProtection="0"/>
    <xf numFmtId="0" fontId="20" fillId="13" borderId="2" applyNumberFormat="0" applyProtection="0"/>
    <xf numFmtId="0" fontId="20" fillId="14" borderId="2" applyNumberFormat="0" applyProtection="0"/>
    <xf numFmtId="0" fontId="5" fillId="26" borderId="0" applyNumberFormat="0" applyBorder="0" applyProtection="0"/>
    <xf numFmtId="175" fontId="1" fillId="0" borderId="0" applyFont="0" applyBorder="0" applyProtection="0"/>
    <xf numFmtId="175" fontId="1" fillId="0" borderId="0" applyFont="0" applyBorder="0" applyProtection="0"/>
    <xf numFmtId="0" fontId="1" fillId="0" borderId="0" applyNumberFormat="0" applyFont="0" applyBorder="0" applyProtection="0"/>
    <xf numFmtId="168" fontId="1" fillId="0" borderId="0" applyFont="0" applyBorder="0" applyProtection="0"/>
    <xf numFmtId="0" fontId="21" fillId="0" borderId="0" applyNumberFormat="0" applyBorder="0" applyProtection="0"/>
    <xf numFmtId="0" fontId="22" fillId="0" borderId="4" applyNumberFormat="0" applyProtection="0">
      <alignment horizontal="center"/>
    </xf>
    <xf numFmtId="2" fontId="3" fillId="0" borderId="0" applyBorder="0" applyProtection="0"/>
    <xf numFmtId="2" fontId="3" fillId="0" borderId="0" applyBorder="0" applyProtection="0"/>
    <xf numFmtId="0" fontId="23" fillId="0" borderId="0" applyNumberFormat="0" applyBorder="0" applyProtection="0">
      <alignment horizontal="left"/>
    </xf>
    <xf numFmtId="0" fontId="24" fillId="0" borderId="0" applyNumberFormat="0" applyBorder="0" applyProtection="0"/>
    <xf numFmtId="0" fontId="25" fillId="10" borderId="0" applyNumberFormat="0" applyBorder="0" applyProtection="0"/>
    <xf numFmtId="0" fontId="11" fillId="10" borderId="0" applyNumberFormat="0" applyBorder="0" applyProtection="0"/>
    <xf numFmtId="0" fontId="26" fillId="0" borderId="0" applyNumberFormat="0" applyBorder="0" applyProtection="0"/>
    <xf numFmtId="0" fontId="27" fillId="0" borderId="0" applyNumberFormat="0" applyBorder="0" applyProtection="0"/>
    <xf numFmtId="0" fontId="28" fillId="0" borderId="5" applyNumberFormat="0" applyProtection="0"/>
    <xf numFmtId="0" fontId="29" fillId="0" borderId="0" applyNumberFormat="0" applyBorder="0" applyProtection="0"/>
    <xf numFmtId="0" fontId="30" fillId="0" borderId="6" applyNumberFormat="0" applyProtection="0"/>
    <xf numFmtId="0" fontId="31" fillId="0" borderId="7" applyNumberFormat="0" applyProtection="0"/>
    <xf numFmtId="0" fontId="31" fillId="0" borderId="0" applyNumberFormat="0" applyBorder="0" applyProtection="0"/>
    <xf numFmtId="0" fontId="32" fillId="0" borderId="0" applyNumberFormat="0" applyBorder="0" applyProtection="0"/>
    <xf numFmtId="0" fontId="8" fillId="9" borderId="0" applyNumberFormat="0" applyBorder="0" applyProtection="0"/>
    <xf numFmtId="0" fontId="8" fillId="9" borderId="0" applyNumberFormat="0" applyBorder="0" applyProtection="0"/>
    <xf numFmtId="0" fontId="8" fillId="9" borderId="0" applyNumberFormat="0" applyBorder="0" applyProtection="0"/>
    <xf numFmtId="0" fontId="8" fillId="9" borderId="0" applyNumberFormat="0" applyBorder="0" applyProtection="0"/>
    <xf numFmtId="0" fontId="8" fillId="9" borderId="0" applyNumberFormat="0" applyBorder="0" applyProtection="0"/>
    <xf numFmtId="0" fontId="6" fillId="0" borderId="0" applyNumberFormat="0" applyBorder="0" applyProtection="0"/>
    <xf numFmtId="0" fontId="20" fillId="13" borderId="2" applyNumberFormat="0" applyProtection="0"/>
    <xf numFmtId="0" fontId="22" fillId="0" borderId="4" applyNumberFormat="0" applyProtection="0">
      <alignment horizontal="center"/>
    </xf>
    <xf numFmtId="0" fontId="33" fillId="0" borderId="8" applyNumberFormat="0" applyProtection="0">
      <alignment horizontal="center"/>
    </xf>
    <xf numFmtId="176" fontId="3" fillId="0" borderId="0" applyBorder="0" applyProtection="0"/>
    <xf numFmtId="0" fontId="14" fillId="0" borderId="4" applyNumberFormat="0" applyProtection="0"/>
    <xf numFmtId="170" fontId="3" fillId="0" borderId="0" applyBorder="0" applyProtection="0"/>
    <xf numFmtId="177" fontId="1" fillId="0" borderId="0" applyFont="0" applyBorder="0" applyProtection="0"/>
    <xf numFmtId="172" fontId="3" fillId="0" borderId="0" applyBorder="0" applyProtection="0"/>
    <xf numFmtId="0" fontId="34" fillId="27" borderId="0" applyNumberFormat="0" applyBorder="0" applyProtection="0"/>
    <xf numFmtId="0" fontId="34" fillId="27" borderId="0" applyNumberFormat="0" applyBorder="0" applyProtection="0"/>
    <xf numFmtId="0" fontId="34" fillId="27" borderId="0" applyNumberFormat="0" applyBorder="0" applyProtection="0"/>
    <xf numFmtId="0" fontId="34" fillId="27" borderId="0" applyNumberFormat="0" applyBorder="0" applyProtection="0"/>
    <xf numFmtId="0" fontId="34" fillId="27" borderId="0" applyNumberFormat="0" applyBorder="0" applyProtection="0"/>
    <xf numFmtId="0" fontId="35" fillId="28" borderId="0" applyNumberFormat="0" applyBorder="0" applyProtection="0"/>
    <xf numFmtId="0" fontId="34" fillId="27" borderId="0" applyNumberFormat="0" applyBorder="0" applyProtection="0"/>
    <xf numFmtId="0" fontId="1" fillId="0" borderId="0" applyNumberFormat="0" applyFont="0" applyBorder="0" applyProtection="0"/>
    <xf numFmtId="0" fontId="1" fillId="0" borderId="0" applyNumberFormat="0" applyFont="0" applyBorder="0" applyProtection="0"/>
    <xf numFmtId="0" fontId="1" fillId="0" borderId="0" applyNumberFormat="0" applyFont="0" applyBorder="0" applyProtection="0"/>
    <xf numFmtId="0" fontId="1" fillId="0" borderId="0" applyNumberFormat="0" applyFont="0" applyBorder="0" applyProtection="0"/>
    <xf numFmtId="0" fontId="1" fillId="0" borderId="0" applyNumberFormat="0" applyFont="0" applyBorder="0" applyProtection="0"/>
    <xf numFmtId="0" fontId="1" fillId="0" borderId="0" applyNumberFormat="0" applyFont="0" applyBorder="0" applyProtection="0"/>
    <xf numFmtId="0" fontId="1" fillId="0" borderId="0" applyNumberFormat="0" applyFont="0" applyBorder="0" applyProtection="0"/>
    <xf numFmtId="0" fontId="1" fillId="0" borderId="0" applyNumberFormat="0" applyFont="0" applyBorder="0" applyProtection="0"/>
    <xf numFmtId="0" fontId="1" fillId="0" borderId="0" applyNumberFormat="0" applyFont="0" applyBorder="0" applyProtection="0"/>
    <xf numFmtId="0" fontId="1" fillId="0" borderId="0" applyNumberFormat="0" applyFont="0" applyBorder="0" applyProtection="0"/>
    <xf numFmtId="0" fontId="1" fillId="0" borderId="0" applyNumberFormat="0" applyFont="0" applyBorder="0" applyProtection="0"/>
    <xf numFmtId="0" fontId="1" fillId="0" borderId="0" applyNumberFormat="0" applyFont="0" applyBorder="0" applyProtection="0"/>
    <xf numFmtId="0" fontId="1" fillId="0" borderId="0" applyNumberFormat="0" applyFont="0" applyBorder="0" applyProtection="0"/>
    <xf numFmtId="0" fontId="3" fillId="0" borderId="0" applyNumberFormat="0" applyBorder="0" applyProtection="0"/>
    <xf numFmtId="0" fontId="3" fillId="0" borderId="0" applyNumberFormat="0" applyBorder="0" applyProtection="0"/>
    <xf numFmtId="0" fontId="3" fillId="0" borderId="0" applyNumberFormat="0" applyBorder="0" applyProtection="0"/>
    <xf numFmtId="0" fontId="1" fillId="0" borderId="0" applyNumberFormat="0" applyFont="0" applyBorder="0" applyProtection="0"/>
    <xf numFmtId="0" fontId="1" fillId="0" borderId="0" applyNumberFormat="0" applyFont="0" applyBorder="0" applyProtection="0"/>
    <xf numFmtId="0" fontId="1" fillId="0" borderId="0" applyNumberFormat="0" applyFont="0" applyBorder="0" applyProtection="0"/>
    <xf numFmtId="0" fontId="1" fillId="0" borderId="0" applyNumberFormat="0" applyFont="0" applyBorder="0" applyProtection="0"/>
    <xf numFmtId="0" fontId="1" fillId="0" borderId="0" applyNumberFormat="0" applyFont="0" applyBorder="0" applyProtection="0"/>
    <xf numFmtId="0" fontId="1" fillId="0" borderId="0" applyNumberFormat="0" applyFont="0" applyBorder="0" applyProtection="0"/>
    <xf numFmtId="0" fontId="1" fillId="28" borderId="9" applyNumberFormat="0" applyFont="0" applyProtection="0"/>
    <xf numFmtId="0" fontId="1" fillId="28" borderId="9" applyNumberFormat="0" applyFont="0" applyProtection="0"/>
    <xf numFmtId="0" fontId="1" fillId="28" borderId="9" applyNumberFormat="0" applyFont="0" applyProtection="0"/>
    <xf numFmtId="0" fontId="1" fillId="28" borderId="9" applyNumberFormat="0" applyFont="0" applyProtection="0"/>
    <xf numFmtId="0" fontId="1" fillId="28" borderId="9" applyNumberFormat="0" applyFont="0" applyProtection="0"/>
    <xf numFmtId="0" fontId="36" fillId="28" borderId="2" applyNumberFormat="0" applyProtection="0"/>
    <xf numFmtId="0" fontId="1" fillId="28" borderId="9" applyNumberFormat="0" applyFont="0" applyProtection="0"/>
    <xf numFmtId="0" fontId="37" fillId="14" borderId="10" applyNumberFormat="0" applyProtection="0"/>
    <xf numFmtId="10" fontId="3" fillId="0" borderId="0" applyBorder="0" applyProtection="0"/>
    <xf numFmtId="178" fontId="17" fillId="0" borderId="0" applyBorder="0">
      <protection locked="0"/>
    </xf>
    <xf numFmtId="0" fontId="1" fillId="0" borderId="0" applyNumberFormat="0" applyFont="0" applyBorder="0" applyProtection="0">
      <alignment horizontal="left"/>
    </xf>
    <xf numFmtId="0" fontId="1" fillId="0" borderId="0" applyNumberFormat="0" applyFont="0" applyBorder="0" applyProtection="0"/>
    <xf numFmtId="0" fontId="1" fillId="0" borderId="0" applyNumberFormat="0" applyFont="0" applyBorder="0" applyProtection="0"/>
    <xf numFmtId="0" fontId="4" fillId="0" borderId="0" applyNumberFormat="0" applyBorder="0" applyProtection="0"/>
    <xf numFmtId="0" fontId="4" fillId="0" borderId="0" applyNumberFormat="0" applyBorder="0" applyProtection="0">
      <alignment horizontal="left"/>
    </xf>
    <xf numFmtId="0" fontId="1" fillId="0" borderId="0" applyNumberFormat="0" applyFont="0" applyBorder="0" applyProtection="0"/>
    <xf numFmtId="179" fontId="17" fillId="0" borderId="0" applyBorder="0">
      <protection locked="0"/>
    </xf>
    <xf numFmtId="9" fontId="1" fillId="0" borderId="0" applyFont="0" applyBorder="0" applyProtection="0"/>
    <xf numFmtId="9" fontId="1" fillId="0" borderId="0" applyFont="0" applyBorder="0" applyProtection="0"/>
    <xf numFmtId="9" fontId="3" fillId="0" borderId="0" applyBorder="0" applyProtection="0"/>
    <xf numFmtId="9" fontId="1" fillId="0" borderId="0" applyFont="0" applyBorder="0" applyProtection="0"/>
    <xf numFmtId="9" fontId="3" fillId="0" borderId="0" applyBorder="0" applyProtection="0"/>
    <xf numFmtId="9" fontId="1" fillId="0" borderId="0" applyFont="0" applyBorder="0" applyProtection="0"/>
    <xf numFmtId="9" fontId="1" fillId="0" borderId="0" applyFont="0" applyBorder="0" applyProtection="0"/>
    <xf numFmtId="9" fontId="1" fillId="0" borderId="0" applyFont="0" applyBorder="0" applyProtection="0"/>
    <xf numFmtId="9" fontId="1" fillId="0" borderId="0" applyFont="0" applyBorder="0" applyProtection="0"/>
    <xf numFmtId="9" fontId="1" fillId="0" borderId="0" applyFont="0" applyBorder="0" applyProtection="0"/>
    <xf numFmtId="9" fontId="1" fillId="0" borderId="0" applyFont="0" applyBorder="0" applyProtection="0"/>
    <xf numFmtId="0" fontId="38" fillId="0" borderId="0" applyNumberFormat="0" applyBorder="0" applyProtection="0"/>
    <xf numFmtId="0" fontId="10" fillId="0" borderId="0" applyNumberFormat="0" applyBorder="0" applyProtection="0"/>
    <xf numFmtId="0" fontId="37" fillId="14" borderId="10" applyNumberFormat="0" applyProtection="0"/>
    <xf numFmtId="0" fontId="37" fillId="14" borderId="10" applyNumberFormat="0" applyProtection="0"/>
    <xf numFmtId="0" fontId="37" fillId="14" borderId="10" applyNumberFormat="0" applyProtection="0"/>
    <xf numFmtId="0" fontId="37" fillId="14" borderId="10" applyNumberFormat="0" applyProtection="0"/>
    <xf numFmtId="0" fontId="37" fillId="14" borderId="10" applyNumberFormat="0" applyProtection="0"/>
    <xf numFmtId="180" fontId="3" fillId="0" borderId="0" applyBorder="0" applyProtection="0"/>
    <xf numFmtId="180" fontId="39" fillId="0" borderId="11" applyProtection="0"/>
    <xf numFmtId="181" fontId="1" fillId="0" borderId="0" applyFont="0" applyBorder="0">
      <protection locked="0"/>
    </xf>
    <xf numFmtId="170" fontId="1" fillId="0" borderId="0" applyFont="0" applyBorder="0" applyProtection="0"/>
    <xf numFmtId="170" fontId="1" fillId="0" borderId="0" applyFont="0" applyBorder="0" applyProtection="0"/>
    <xf numFmtId="170" fontId="1" fillId="0" borderId="0" applyFont="0" applyBorder="0" applyProtection="0"/>
    <xf numFmtId="170" fontId="1" fillId="0" borderId="0" applyFont="0" applyBorder="0" applyProtection="0"/>
    <xf numFmtId="170" fontId="1" fillId="0" borderId="0" applyFont="0" applyBorder="0" applyProtection="0"/>
    <xf numFmtId="170" fontId="1" fillId="0" borderId="0" applyFont="0" applyBorder="0" applyProtection="0"/>
    <xf numFmtId="170" fontId="1" fillId="0" borderId="0" applyFont="0" applyBorder="0" applyProtection="0"/>
    <xf numFmtId="170" fontId="1" fillId="0" borderId="0" applyFont="0" applyBorder="0" applyProtection="0"/>
    <xf numFmtId="170" fontId="1" fillId="0" borderId="0" applyFont="0" applyBorder="0" applyProtection="0"/>
    <xf numFmtId="170" fontId="1" fillId="0" borderId="0" applyFont="0" applyBorder="0" applyProtection="0"/>
    <xf numFmtId="170" fontId="1" fillId="0" borderId="0" applyFont="0" applyBorder="0" applyProtection="0"/>
    <xf numFmtId="170" fontId="1" fillId="0" borderId="0" applyFont="0" applyBorder="0" applyProtection="0"/>
    <xf numFmtId="170" fontId="1" fillId="0" borderId="0" applyFont="0" applyBorder="0" applyProtection="0"/>
    <xf numFmtId="170" fontId="1" fillId="0" borderId="0" applyFont="0" applyBorder="0" applyProtection="0"/>
    <xf numFmtId="170" fontId="1" fillId="0" borderId="0" applyFont="0" applyBorder="0" applyProtection="0"/>
    <xf numFmtId="170" fontId="1" fillId="0" borderId="0" applyFont="0" applyBorder="0" applyProtection="0"/>
    <xf numFmtId="170" fontId="1" fillId="0" borderId="0" applyFont="0" applyBorder="0" applyProtection="0"/>
    <xf numFmtId="170" fontId="1" fillId="0" borderId="0" applyFont="0" applyBorder="0" applyProtection="0"/>
    <xf numFmtId="170" fontId="1" fillId="0" borderId="0" applyFont="0" applyBorder="0" applyProtection="0"/>
    <xf numFmtId="170" fontId="1" fillId="0" borderId="0" applyFont="0" applyBorder="0" applyProtection="0"/>
    <xf numFmtId="170" fontId="1" fillId="0" borderId="0" applyFont="0" applyBorder="0" applyProtection="0"/>
    <xf numFmtId="170" fontId="1" fillId="0" borderId="0" applyFont="0" applyBorder="0" applyProtection="0"/>
    <xf numFmtId="170" fontId="1" fillId="0" borderId="0" applyFont="0" applyBorder="0" applyProtection="0"/>
    <xf numFmtId="170" fontId="1" fillId="0" borderId="0" applyFont="0" applyBorder="0" applyProtection="0"/>
    <xf numFmtId="170" fontId="1" fillId="0" borderId="0" applyFont="0" applyBorder="0" applyProtection="0"/>
    <xf numFmtId="170" fontId="1" fillId="0" borderId="0" applyFont="0" applyBorder="0" applyProtection="0"/>
    <xf numFmtId="170" fontId="1" fillId="0" borderId="0" applyFont="0" applyBorder="0" applyProtection="0"/>
    <xf numFmtId="170" fontId="3" fillId="0" borderId="0" applyBorder="0" applyProtection="0"/>
    <xf numFmtId="168" fontId="1" fillId="0" borderId="0" applyFont="0" applyBorder="0" applyProtection="0"/>
    <xf numFmtId="0" fontId="1" fillId="0" borderId="0" applyNumberFormat="0" applyFont="0" applyBorder="0" applyProtection="0"/>
    <xf numFmtId="0" fontId="28" fillId="0" borderId="5" applyNumberFormat="0" applyProtection="0"/>
    <xf numFmtId="0" fontId="28" fillId="0" borderId="5" applyNumberFormat="0" applyProtection="0"/>
    <xf numFmtId="0" fontId="28" fillId="0" borderId="5" applyNumberFormat="0" applyProtection="0"/>
    <xf numFmtId="0" fontId="28" fillId="0" borderId="5" applyNumberFormat="0" applyProtection="0"/>
    <xf numFmtId="0" fontId="28" fillId="0" borderId="5" applyNumberFormat="0" applyProtection="0"/>
    <xf numFmtId="0" fontId="28" fillId="0" borderId="5" applyNumberFormat="0" applyProtection="0"/>
    <xf numFmtId="0" fontId="40" fillId="0" borderId="0" applyNumberFormat="0" applyBorder="0" applyProtection="0"/>
    <xf numFmtId="0" fontId="41" fillId="0" borderId="0" applyNumberFormat="0" applyBorder="0" applyProtection="0"/>
    <xf numFmtId="0" fontId="30" fillId="0" borderId="6" applyNumberFormat="0" applyProtection="0"/>
    <xf numFmtId="0" fontId="30" fillId="0" borderId="6" applyNumberFormat="0" applyProtection="0"/>
    <xf numFmtId="0" fontId="30" fillId="0" borderId="6" applyNumberFormat="0" applyProtection="0"/>
    <xf numFmtId="0" fontId="30" fillId="0" borderId="6" applyNumberFormat="0" applyProtection="0"/>
    <xf numFmtId="0" fontId="30" fillId="0" borderId="6" applyNumberFormat="0" applyProtection="0"/>
    <xf numFmtId="0" fontId="31" fillId="0" borderId="7" applyNumberFormat="0" applyProtection="0"/>
    <xf numFmtId="0" fontId="31" fillId="0" borderId="7" applyNumberFormat="0" applyProtection="0"/>
    <xf numFmtId="0" fontId="31" fillId="0" borderId="7" applyNumberFormat="0" applyProtection="0"/>
    <xf numFmtId="0" fontId="31" fillId="0" borderId="7" applyNumberFormat="0" applyProtection="0"/>
    <xf numFmtId="0" fontId="31" fillId="0" borderId="7" applyNumberFormat="0" applyProtection="0"/>
    <xf numFmtId="0" fontId="31" fillId="0" borderId="0" applyNumberFormat="0" applyBorder="0" applyProtection="0"/>
    <xf numFmtId="0" fontId="31" fillId="0" borderId="0" applyNumberFormat="0" applyBorder="0" applyProtection="0"/>
    <xf numFmtId="0" fontId="31" fillId="0" borderId="0" applyNumberFormat="0" applyBorder="0" applyProtection="0"/>
    <xf numFmtId="0" fontId="31" fillId="0" borderId="0" applyNumberFormat="0" applyBorder="0" applyProtection="0"/>
    <xf numFmtId="0" fontId="31" fillId="0" borderId="0" applyNumberFormat="0" applyBorder="0" applyProtection="0"/>
    <xf numFmtId="0" fontId="41" fillId="0" borderId="0" applyNumberFormat="0" applyBorder="0" applyProtection="0"/>
    <xf numFmtId="0" fontId="41" fillId="0" borderId="0" applyNumberFormat="0" applyBorder="0" applyProtection="0"/>
    <xf numFmtId="0" fontId="41" fillId="0" borderId="0" applyNumberFormat="0" applyBorder="0" applyProtection="0"/>
    <xf numFmtId="0" fontId="41" fillId="0" borderId="0" applyNumberFormat="0" applyBorder="0" applyProtection="0"/>
    <xf numFmtId="0" fontId="41" fillId="0" borderId="0" applyNumberFormat="0" applyBorder="0" applyProtection="0"/>
    <xf numFmtId="0" fontId="41" fillId="0" borderId="0" applyNumberFormat="0" applyBorder="0" applyProtection="0"/>
    <xf numFmtId="0" fontId="40" fillId="0" borderId="0" applyNumberFormat="0" applyBorder="0" applyProtection="0"/>
    <xf numFmtId="0" fontId="41" fillId="0" borderId="0" applyNumberFormat="0" applyBorder="0" applyProtection="0"/>
    <xf numFmtId="0" fontId="41" fillId="0" borderId="0" applyNumberFormat="0" applyBorder="0" applyProtection="0"/>
    <xf numFmtId="0" fontId="41" fillId="0" borderId="0" applyNumberFormat="0" applyBorder="0" applyProtection="0"/>
    <xf numFmtId="170" fontId="1" fillId="0" borderId="0" applyFont="0" applyBorder="0" applyProtection="0"/>
    <xf numFmtId="170" fontId="1" fillId="0" borderId="0" applyFont="0" applyBorder="0" applyProtection="0"/>
    <xf numFmtId="0" fontId="1" fillId="0" borderId="0" applyNumberFormat="0" applyFont="0" applyBorder="0" applyProtection="0"/>
    <xf numFmtId="170" fontId="1" fillId="0" borderId="0" applyFont="0" applyBorder="0" applyProtection="0"/>
    <xf numFmtId="170" fontId="1" fillId="0" borderId="0" applyFont="0" applyBorder="0" applyProtection="0"/>
    <xf numFmtId="0" fontId="1" fillId="0" borderId="0" applyNumberFormat="0" applyFont="0" applyBorder="0" applyProtection="0"/>
    <xf numFmtId="0" fontId="42" fillId="0" borderId="0" applyNumberFormat="0" applyBorder="0" applyProtection="0"/>
    <xf numFmtId="0" fontId="42" fillId="0" borderId="0" applyNumberFormat="0" applyBorder="0" applyProtection="0"/>
    <xf numFmtId="0" fontId="42" fillId="0" borderId="0" applyNumberFormat="0" applyBorder="0" applyProtection="0"/>
    <xf numFmtId="0" fontId="42" fillId="0" borderId="0" applyNumberFormat="0" applyBorder="0" applyProtection="0"/>
    <xf numFmtId="0" fontId="42" fillId="0" borderId="0" applyNumberFormat="0" applyBorder="0" applyProtection="0"/>
    <xf numFmtId="0" fontId="21" fillId="0" borderId="0" applyNumberFormat="0" applyBorder="0" applyProtection="0"/>
    <xf numFmtId="0" fontId="21" fillId="0" borderId="0" applyNumberFormat="0" applyBorder="0" applyProtection="0"/>
    <xf numFmtId="0" fontId="21" fillId="0" borderId="0" applyNumberFormat="0" applyBorder="0" applyProtection="0"/>
    <xf numFmtId="0" fontId="21" fillId="0" borderId="0" applyNumberFormat="0" applyBorder="0" applyProtection="0"/>
    <xf numFmtId="0" fontId="21" fillId="0" borderId="0" applyNumberFormat="0" applyBorder="0" applyProtection="0"/>
    <xf numFmtId="182" fontId="3" fillId="0" borderId="0" applyBorder="0" applyProtection="0"/>
    <xf numFmtId="183" fontId="3" fillId="0" borderId="0" applyBorder="0" applyProtection="0"/>
    <xf numFmtId="0" fontId="41" fillId="0" borderId="0" applyNumberFormat="0" applyBorder="0" applyProtection="0"/>
    <xf numFmtId="0" fontId="43" fillId="0" borderId="12" applyNumberFormat="0" applyProtection="0"/>
    <xf numFmtId="0" fontId="43" fillId="0" borderId="12" applyNumberFormat="0" applyProtection="0"/>
    <xf numFmtId="2" fontId="44" fillId="0" borderId="0" applyBorder="0">
      <protection locked="0"/>
    </xf>
    <xf numFmtId="2" fontId="44" fillId="0" borderId="0" applyBorder="0">
      <protection locked="0"/>
    </xf>
    <xf numFmtId="0" fontId="45" fillId="0" borderId="13" applyNumberFormat="0" applyProtection="0"/>
    <xf numFmtId="0" fontId="45" fillId="0" borderId="13" applyNumberFormat="0" applyProtection="0"/>
    <xf numFmtId="0" fontId="45" fillId="0" borderId="13" applyNumberFormat="0" applyProtection="0"/>
    <xf numFmtId="0" fontId="45" fillId="0" borderId="13" applyNumberFormat="0" applyProtection="0"/>
    <xf numFmtId="0" fontId="45" fillId="0" borderId="13" applyNumberFormat="0" applyProtection="0"/>
    <xf numFmtId="179" fontId="17" fillId="0" borderId="0" applyBorder="0">
      <protection locked="0"/>
    </xf>
    <xf numFmtId="184" fontId="17" fillId="0" borderId="0" applyBorder="0">
      <protection locked="0"/>
    </xf>
    <xf numFmtId="0" fontId="1" fillId="0" borderId="0" applyNumberFormat="0" applyFont="0" applyBorder="0" applyProtection="0"/>
    <xf numFmtId="170" fontId="1" fillId="0" borderId="0" applyFont="0" applyBorder="0" applyProtection="0"/>
    <xf numFmtId="168" fontId="1" fillId="0" borderId="0" applyFont="0" applyBorder="0" applyProtection="0"/>
    <xf numFmtId="170" fontId="1" fillId="0" borderId="0" applyFont="0" applyBorder="0" applyProtection="0"/>
    <xf numFmtId="3" fontId="3" fillId="0" borderId="0" applyBorder="0" applyProtection="0"/>
    <xf numFmtId="0" fontId="7" fillId="0" borderId="0" applyNumberFormat="0" applyBorder="0" applyProtection="0"/>
    <xf numFmtId="0" fontId="42" fillId="0" borderId="0" applyNumberFormat="0" applyBorder="0" applyProtection="0"/>
  </cellStyleXfs>
  <cellXfs count="70">
    <xf numFmtId="0" fontId="0" fillId="0" borderId="0" xfId="0"/>
    <xf numFmtId="0" fontId="46" fillId="0" borderId="0" xfId="0" applyFont="1" applyFill="1" applyAlignment="1" applyProtection="1">
      <alignment horizontal="center" vertical="center" wrapText="1"/>
    </xf>
    <xf numFmtId="0" fontId="23" fillId="0" borderId="0" xfId="0" applyFont="1" applyAlignment="1" applyProtection="1"/>
    <xf numFmtId="0" fontId="0" fillId="0" borderId="0" xfId="0" applyAlignment="1" applyProtection="1"/>
    <xf numFmtId="0" fontId="46" fillId="0" borderId="0" xfId="0" applyFont="1" applyAlignment="1" applyProtection="1">
      <alignment horizontal="center" vertical="center" wrapText="1"/>
    </xf>
    <xf numFmtId="0" fontId="46" fillId="0" borderId="0" xfId="0" applyFont="1" applyFill="1" applyAlignment="1" applyProtection="1">
      <alignment horizontal="center" wrapText="1"/>
    </xf>
    <xf numFmtId="0" fontId="46" fillId="0" borderId="0" xfId="0" applyFont="1" applyAlignment="1" applyProtection="1">
      <alignment horizontal="center" wrapText="1"/>
    </xf>
    <xf numFmtId="0" fontId="46" fillId="0" borderId="4" xfId="0" applyFont="1" applyFill="1" applyBorder="1" applyAlignment="1" applyProtection="1">
      <alignment horizontal="center" wrapText="1"/>
    </xf>
    <xf numFmtId="0" fontId="46" fillId="0" borderId="4" xfId="0" applyFont="1" applyBorder="1" applyAlignment="1" applyProtection="1">
      <alignment horizontal="center" wrapText="1"/>
    </xf>
    <xf numFmtId="0" fontId="46" fillId="0" borderId="3" xfId="0" applyFont="1" applyFill="1" applyBorder="1" applyAlignment="1" applyProtection="1">
      <alignment horizontal="center" vertical="center" wrapText="1"/>
    </xf>
    <xf numFmtId="0" fontId="46" fillId="14" borderId="3" xfId="0" applyFont="1" applyFill="1" applyBorder="1" applyAlignment="1" applyProtection="1">
      <alignment horizontal="center" vertical="center" wrapText="1"/>
    </xf>
    <xf numFmtId="165" fontId="46" fillId="14" borderId="3" xfId="205" applyNumberFormat="1" applyFont="1" applyFill="1" applyBorder="1" applyAlignment="1">
      <alignment horizontal="center" vertical="center" wrapText="1"/>
    </xf>
    <xf numFmtId="0" fontId="23" fillId="0" borderId="3" xfId="0" applyFont="1" applyFill="1" applyBorder="1" applyAlignment="1" applyProtection="1">
      <alignment horizontal="center" vertical="center" wrapText="1"/>
    </xf>
    <xf numFmtId="0" fontId="23" fillId="0" borderId="3" xfId="0" applyFont="1" applyBorder="1" applyAlignment="1" applyProtection="1">
      <alignment horizontal="center" vertical="center" wrapText="1"/>
    </xf>
    <xf numFmtId="0" fontId="23" fillId="29" borderId="3" xfId="0" applyFont="1" applyFill="1" applyBorder="1" applyAlignment="1" applyProtection="1">
      <alignment horizontal="center" vertical="center" wrapText="1"/>
    </xf>
    <xf numFmtId="165" fontId="23" fillId="29" borderId="3" xfId="205" applyNumberFormat="1" applyFont="1" applyFill="1" applyBorder="1" applyAlignment="1">
      <alignment horizontal="center" vertical="center" wrapText="1"/>
    </xf>
    <xf numFmtId="165" fontId="23" fillId="14" borderId="3" xfId="205" applyNumberFormat="1" applyFont="1" applyFill="1" applyBorder="1" applyAlignment="1">
      <alignment horizontal="center" vertical="center" wrapText="1"/>
    </xf>
    <xf numFmtId="0" fontId="23" fillId="0" borderId="0" xfId="0" applyFont="1" applyAlignment="1" applyProtection="1">
      <alignment vertical="center" wrapText="1"/>
    </xf>
    <xf numFmtId="165" fontId="23" fillId="0" borderId="3" xfId="205" applyNumberFormat="1" applyFont="1" applyFill="1" applyBorder="1" applyAlignment="1">
      <alignment horizontal="center" vertical="center" wrapText="1"/>
    </xf>
    <xf numFmtId="0" fontId="23" fillId="0" borderId="0" xfId="0" applyFont="1" applyAlignment="1" applyProtection="1">
      <alignment horizontal="left" vertical="center" wrapText="1"/>
    </xf>
    <xf numFmtId="165" fontId="46" fillId="0" borderId="3" xfId="205" applyNumberFormat="1" applyFont="1" applyFill="1" applyBorder="1" applyAlignment="1">
      <alignment horizontal="center" vertical="center" wrapText="1"/>
    </xf>
    <xf numFmtId="165" fontId="46" fillId="30" borderId="3" xfId="205" applyNumberFormat="1" applyFont="1" applyFill="1" applyBorder="1" applyAlignment="1">
      <alignment horizontal="center" vertical="center" wrapText="1"/>
    </xf>
    <xf numFmtId="0" fontId="46" fillId="0" borderId="0" xfId="0" applyFont="1" applyAlignment="1" applyProtection="1">
      <alignment vertical="center" wrapText="1"/>
    </xf>
    <xf numFmtId="0" fontId="47" fillId="0" borderId="0" xfId="0" applyFont="1" applyFill="1" applyAlignment="1" applyProtection="1"/>
    <xf numFmtId="165" fontId="23" fillId="0" borderId="0" xfId="205" applyNumberFormat="1" applyFont="1" applyFill="1" applyAlignment="1"/>
    <xf numFmtId="0" fontId="23" fillId="0" borderId="0" xfId="0" applyFont="1" applyFill="1" applyAlignment="1" applyProtection="1"/>
    <xf numFmtId="0" fontId="46" fillId="0" borderId="0" xfId="0" applyFont="1" applyFill="1" applyAlignment="1" applyProtection="1">
      <alignment horizontal="center" vertical="center" wrapText="1"/>
    </xf>
    <xf numFmtId="0" fontId="46" fillId="0" borderId="0" xfId="0" applyFont="1" applyFill="1" applyAlignment="1" applyProtection="1">
      <alignment horizontal="center" wrapText="1"/>
    </xf>
    <xf numFmtId="0" fontId="46" fillId="0" borderId="0" xfId="0" applyFont="1" applyFill="1" applyAlignment="1" applyProtection="1">
      <alignment horizontal="right" wrapText="1"/>
    </xf>
    <xf numFmtId="0" fontId="46" fillId="0" borderId="3" xfId="0" applyFont="1" applyFill="1" applyBorder="1" applyAlignment="1" applyProtection="1">
      <alignment horizontal="center" vertical="center" wrapText="1"/>
    </xf>
    <xf numFmtId="0" fontId="0" fillId="14" borderId="3" xfId="0" applyFill="1" applyBorder="1"/>
    <xf numFmtId="0" fontId="23" fillId="0" borderId="3" xfId="0" applyFont="1" applyFill="1" applyBorder="1" applyAlignment="1" applyProtection="1">
      <alignment horizontal="center" vertical="center" wrapText="1"/>
    </xf>
    <xf numFmtId="165" fontId="23" fillId="14" borderId="3" xfId="205" applyNumberFormat="1" applyFont="1" applyFill="1" applyBorder="1" applyAlignment="1">
      <alignment horizontal="center" vertical="center" wrapText="1"/>
    </xf>
    <xf numFmtId="0" fontId="46" fillId="14" borderId="3" xfId="0" applyFont="1" applyFill="1" applyBorder="1" applyAlignment="1" applyProtection="1">
      <alignment horizontal="center" vertical="center" wrapText="1"/>
    </xf>
    <xf numFmtId="165" fontId="46" fillId="14" borderId="3" xfId="205" applyNumberFormat="1" applyFont="1" applyFill="1" applyBorder="1" applyAlignment="1">
      <alignment horizontal="center" vertical="center" wrapText="1"/>
    </xf>
    <xf numFmtId="165" fontId="23" fillId="14" borderId="3" xfId="205" applyNumberFormat="1" applyFont="1" applyFill="1" applyBorder="1" applyAlignment="1">
      <alignment horizontal="center" vertical="center"/>
    </xf>
    <xf numFmtId="0" fontId="46" fillId="0" borderId="0" xfId="0" applyFont="1" applyAlignment="1" applyProtection="1">
      <alignment wrapText="1"/>
    </xf>
    <xf numFmtId="0" fontId="23" fillId="0" borderId="0" xfId="0" applyFont="1" applyAlignment="1" applyProtection="1">
      <alignment horizontal="center"/>
    </xf>
    <xf numFmtId="4" fontId="23" fillId="0" borderId="3" xfId="205" applyNumberFormat="1" applyFont="1" applyFill="1" applyBorder="1" applyAlignment="1">
      <alignment horizontal="center" vertical="center" wrapText="1"/>
    </xf>
    <xf numFmtId="4" fontId="23" fillId="0" borderId="3" xfId="205" applyNumberFormat="1" applyFont="1" applyFill="1" applyBorder="1" applyAlignment="1">
      <alignment horizontal="center" vertical="center"/>
    </xf>
    <xf numFmtId="0" fontId="47" fillId="0" borderId="0" xfId="0" applyFont="1" applyAlignment="1" applyProtection="1"/>
    <xf numFmtId="4" fontId="23" fillId="0" borderId="0" xfId="0" applyNumberFormat="1" applyFont="1" applyAlignment="1" applyProtection="1"/>
    <xf numFmtId="0" fontId="0" fillId="0" borderId="0" xfId="0" applyFill="1"/>
    <xf numFmtId="0" fontId="48" fillId="0" borderId="0" xfId="0" applyFont="1" applyFill="1" applyAlignment="1" applyProtection="1">
      <alignment horizontal="left"/>
    </xf>
    <xf numFmtId="0" fontId="46" fillId="0" borderId="0" xfId="0" applyFont="1" applyAlignment="1" applyProtection="1">
      <alignment horizontal="left"/>
    </xf>
    <xf numFmtId="0" fontId="23" fillId="0" borderId="0" xfId="0" applyFont="1" applyAlignment="1" applyProtection="1">
      <alignment horizontal="center" vertical="center" wrapText="1"/>
    </xf>
    <xf numFmtId="165" fontId="23" fillId="0" borderId="0" xfId="205" applyNumberFormat="1" applyFont="1" applyFill="1" applyAlignment="1">
      <alignment horizontal="center" vertical="center" wrapText="1"/>
    </xf>
    <xf numFmtId="0" fontId="0" fillId="0" borderId="4" xfId="0" applyFill="1" applyBorder="1"/>
    <xf numFmtId="0" fontId="46" fillId="0" borderId="4" xfId="0" applyFont="1" applyBorder="1" applyAlignment="1" applyProtection="1">
      <alignment horizontal="center"/>
    </xf>
    <xf numFmtId="0" fontId="46" fillId="14" borderId="14" xfId="0" applyFont="1" applyFill="1" applyBorder="1" applyAlignment="1" applyProtection="1">
      <alignment horizontal="center" vertical="center" wrapText="1"/>
    </xf>
    <xf numFmtId="166" fontId="23" fillId="0" borderId="3" xfId="205" applyNumberFormat="1" applyFont="1" applyFill="1" applyBorder="1" applyAlignment="1">
      <alignment horizontal="center" wrapText="1"/>
    </xf>
    <xf numFmtId="166" fontId="23" fillId="31" borderId="3" xfId="205" applyNumberFormat="1" applyFont="1" applyFill="1" applyBorder="1" applyAlignment="1">
      <alignment horizontal="center" wrapText="1"/>
    </xf>
    <xf numFmtId="0" fontId="48" fillId="0" borderId="0" xfId="0" applyFont="1" applyAlignment="1" applyProtection="1"/>
    <xf numFmtId="0" fontId="49" fillId="0" borderId="0" xfId="0" applyFont="1" applyAlignment="1" applyProtection="1"/>
    <xf numFmtId="0" fontId="46" fillId="0" borderId="0" xfId="0" applyFont="1" applyFill="1" applyAlignment="1" applyProtection="1">
      <alignment horizontal="right"/>
    </xf>
    <xf numFmtId="165" fontId="23" fillId="31" borderId="3" xfId="205" applyNumberFormat="1" applyFont="1" applyFill="1" applyBorder="1" applyAlignment="1">
      <alignment horizontal="center" vertical="center" wrapText="1"/>
    </xf>
    <xf numFmtId="167" fontId="1" fillId="0" borderId="0" xfId="1" applyFill="1" applyAlignment="1"/>
    <xf numFmtId="167" fontId="23" fillId="0" borderId="0" xfId="0" applyNumberFormat="1" applyFont="1" applyFill="1" applyAlignment="1" applyProtection="1">
      <alignment vertical="center" wrapText="1"/>
    </xf>
    <xf numFmtId="49" fontId="23" fillId="0" borderId="3" xfId="0" applyNumberFormat="1" applyFont="1" applyBorder="1" applyAlignment="1" applyProtection="1">
      <alignment horizontal="center" vertical="center" wrapText="1"/>
    </xf>
    <xf numFmtId="0" fontId="23" fillId="0" borderId="3" xfId="0" applyFont="1" applyBorder="1" applyAlignment="1" applyProtection="1">
      <alignment horizontal="justify" vertical="center" wrapText="1"/>
    </xf>
    <xf numFmtId="0" fontId="23" fillId="0" borderId="3" xfId="0" applyFont="1" applyBorder="1" applyAlignment="1" applyProtection="1">
      <alignment horizontal="right" vertical="center" wrapText="1"/>
    </xf>
    <xf numFmtId="165" fontId="23" fillId="0" borderId="3" xfId="205" applyNumberFormat="1" applyFont="1" applyFill="1" applyBorder="1" applyAlignment="1">
      <alignment horizontal="right" vertical="center" wrapText="1"/>
    </xf>
    <xf numFmtId="167" fontId="23" fillId="0" borderId="3" xfId="1" applyFont="1" applyFill="1" applyBorder="1" applyAlignment="1"/>
    <xf numFmtId="168" fontId="23" fillId="0" borderId="0" xfId="205" applyFont="1" applyFill="1" applyAlignment="1"/>
    <xf numFmtId="0" fontId="23" fillId="0" borderId="15" xfId="0" applyFont="1" applyFill="1" applyBorder="1" applyAlignment="1" applyProtection="1">
      <alignment horizontal="left" vertical="center" wrapText="1"/>
    </xf>
    <xf numFmtId="0" fontId="46" fillId="0" borderId="0" xfId="0" applyFont="1" applyFill="1" applyAlignment="1" applyProtection="1">
      <alignment horizontal="left" vertical="center" wrapText="1"/>
    </xf>
    <xf numFmtId="0" fontId="23" fillId="0" borderId="0" xfId="0" applyFont="1" applyFill="1" applyAlignment="1" applyProtection="1">
      <alignment horizontal="left" vertical="center" wrapText="1"/>
    </xf>
    <xf numFmtId="0" fontId="23" fillId="0" borderId="4" xfId="0" applyFont="1" applyFill="1" applyBorder="1" applyAlignment="1" applyProtection="1">
      <alignment horizontal="left" vertical="center" wrapText="1"/>
    </xf>
    <xf numFmtId="0" fontId="23" fillId="0" borderId="3" xfId="0" applyFont="1" applyFill="1" applyBorder="1" applyAlignment="1" applyProtection="1">
      <alignment horizontal="justify" vertical="center" wrapText="1"/>
    </xf>
    <xf numFmtId="0" fontId="23" fillId="0" borderId="3" xfId="0" applyFont="1" applyFill="1" applyBorder="1" applyAlignment="1" applyProtection="1">
      <alignment horizontal="left" vertical="center" wrapText="1"/>
    </xf>
  </cellXfs>
  <cellStyles count="403">
    <cellStyle name="20% - Accent1" xfId="62" xr:uid="{13F26A87-4128-407F-BC94-7D3F19AFE92A}"/>
    <cellStyle name="20% - Accent2" xfId="63" xr:uid="{E815B059-C5AC-4C73-A6EB-0BDEB1D035D2}"/>
    <cellStyle name="20% - Accent3" xfId="64" xr:uid="{374F8299-6A9B-4D18-97DF-06FBA583A0B4}"/>
    <cellStyle name="20% - Accent4" xfId="65" xr:uid="{62624E83-F1AC-4507-8D14-0941E71C0FEA}"/>
    <cellStyle name="20% - Accent5" xfId="66" xr:uid="{177F5B51-A924-4203-BAB6-F5B246F7F8CF}"/>
    <cellStyle name="20% - Accent6" xfId="67" xr:uid="{0CD04B09-91DD-4122-8A75-9CF1DE8BD24C}"/>
    <cellStyle name="20% - Ênfase1 2" xfId="32" xr:uid="{8172B393-5249-4467-A11A-941E92A9DA23}"/>
    <cellStyle name="20% - Ênfase1 2 2" xfId="34" xr:uid="{E3C27095-29ED-4BA3-A60C-84F44470B7EF}"/>
    <cellStyle name="20% - Ênfase1 2_00_ANEXO V 2015 - VERSÃO INICIAL PLOA_2015" xfId="33" xr:uid="{31F24233-F42C-4A10-8C97-3A434C018E97}"/>
    <cellStyle name="20% - Ênfase1 3" xfId="35" xr:uid="{B5014C4D-98AE-45BE-A2F7-394C59314691}"/>
    <cellStyle name="20% - Ênfase1 4" xfId="36" xr:uid="{25875FC1-9364-4DDE-BAE8-1A196C0598A0}"/>
    <cellStyle name="20% - Ênfase2 2" xfId="37" xr:uid="{8DBA5E41-71A4-4505-8865-7E57BDA20398}"/>
    <cellStyle name="20% - Ênfase2 2 2" xfId="39" xr:uid="{07C48876-1D9C-4DC2-B292-955B08114F25}"/>
    <cellStyle name="20% - Ênfase2 2_05_Impactos_Demais PLs_2013_Dados CNJ de jul-12" xfId="38" xr:uid="{CA150849-A782-4853-B75D-8878A2B7E813}"/>
    <cellStyle name="20% - Ênfase2 3" xfId="40" xr:uid="{2708350C-ECB9-4B72-B955-472294B84A97}"/>
    <cellStyle name="20% - Ênfase2 4" xfId="41" xr:uid="{3B6FCDDC-CC95-4EA2-ACF2-B2B4B946D46E}"/>
    <cellStyle name="20% - Ênfase3 2" xfId="42" xr:uid="{FD91E8F0-0DD7-40AE-BAF8-DAA26C7155A9}"/>
    <cellStyle name="20% - Ênfase3 2 2" xfId="44" xr:uid="{E4CA293F-5ED8-4F32-88FB-8B6C2DBBD76D}"/>
    <cellStyle name="20% - Ênfase3 2_05_Impactos_Demais PLs_2013_Dados CNJ de jul-12" xfId="43" xr:uid="{06CC87AA-D4A4-4931-BCC6-991D664CACDA}"/>
    <cellStyle name="20% - Ênfase3 3" xfId="45" xr:uid="{E922CEB0-FF43-496E-BA12-F54C671C21D2}"/>
    <cellStyle name="20% - Ênfase3 4" xfId="46" xr:uid="{A9898981-53E2-443E-AAC5-E4BC880A672B}"/>
    <cellStyle name="20% - Ênfase4 2" xfId="47" xr:uid="{DAEF5B30-FB5F-45D9-A2DC-109E83113B57}"/>
    <cellStyle name="20% - Ênfase4 2 2" xfId="49" xr:uid="{11ED0128-B96D-480B-9CF4-3DFB04796C4D}"/>
    <cellStyle name="20% - Ênfase4 2_05_Impactos_Demais PLs_2013_Dados CNJ de jul-12" xfId="48" xr:uid="{3948C1BB-E80E-4BFF-A490-8DE50C243BC9}"/>
    <cellStyle name="20% - Ênfase4 3" xfId="50" xr:uid="{2E544BD7-290A-4D7A-B4FC-3B888DEB4DE7}"/>
    <cellStyle name="20% - Ênfase4 4" xfId="51" xr:uid="{196BBBEE-3809-43E0-9569-38AD4A55590A}"/>
    <cellStyle name="20% - Ênfase5 2" xfId="52" xr:uid="{86193E5D-F4B3-4A39-9CBC-C36AC4605030}"/>
    <cellStyle name="20% - Ênfase5 2 2" xfId="54" xr:uid="{5D8086E9-E196-40BC-B0A2-237440BFDB00}"/>
    <cellStyle name="20% - Ênfase5 2_00_ANEXO V 2015 - VERSÃO INICIAL PLOA_2015" xfId="53" xr:uid="{283549F9-C0A5-47A3-96B9-E8695523CC08}"/>
    <cellStyle name="20% - Ênfase5 3" xfId="55" xr:uid="{DD85D087-28A9-40C2-93E4-86939742D885}"/>
    <cellStyle name="20% - Ênfase5 4" xfId="56" xr:uid="{141EC47A-904A-434A-B794-B81AA3FB30B4}"/>
    <cellStyle name="20% - Ênfase6 2" xfId="57" xr:uid="{83F6B5D0-B173-422F-A254-B370E352E891}"/>
    <cellStyle name="20% - Ênfase6 2 2" xfId="59" xr:uid="{A43460C7-FB87-4B9B-9972-1F8308D1BC6A}"/>
    <cellStyle name="20% - Ênfase6 2_00_ANEXO V 2015 - VERSÃO INICIAL PLOA_2015" xfId="58" xr:uid="{38D6DA47-DE2B-44DB-8BD7-3562F163DD5D}"/>
    <cellStyle name="20% - Ênfase6 3" xfId="60" xr:uid="{98027948-949B-48FB-9635-8BAE74D120A3}"/>
    <cellStyle name="20% - Ênfase6 4" xfId="61" xr:uid="{2C769215-FB8D-434F-8DC7-94D6FF1D7C83}"/>
    <cellStyle name="40% - Accent1" xfId="98" xr:uid="{564E82B5-B765-45E0-B91F-2FA1B770E515}"/>
    <cellStyle name="40% - Accent2" xfId="99" xr:uid="{2298EBA0-3906-489C-A5B2-9E054AEFF1D5}"/>
    <cellStyle name="40% - Accent3" xfId="100" xr:uid="{211589D0-086C-42E5-9AEB-FCBC2AEADAF3}"/>
    <cellStyle name="40% - Accent4" xfId="101" xr:uid="{7E34D77C-CCFE-4F6C-A504-0F6323C640F3}"/>
    <cellStyle name="40% - Accent5" xfId="102" xr:uid="{96CB550B-EDBC-41F7-86F8-67806F6DB1D7}"/>
    <cellStyle name="40% - Accent6" xfId="103" xr:uid="{A761865C-B52C-4088-9789-350A621A75AD}"/>
    <cellStyle name="40% - Ênfase1 2" xfId="68" xr:uid="{61A6C052-3288-416D-B40A-D0E5A3E550A6}"/>
    <cellStyle name="40% - Ênfase1 2 2" xfId="70" xr:uid="{1BD06811-B7FB-4681-8B05-EEE10D3249A9}"/>
    <cellStyle name="40% - Ênfase1 2_05_Impactos_Demais PLs_2013_Dados CNJ de jul-12" xfId="69" xr:uid="{85D7DB14-0A9E-4776-963F-EE73D45D0C6E}"/>
    <cellStyle name="40% - Ênfase1 3" xfId="71" xr:uid="{D665BF95-D6DD-45FF-BB6C-02B6469C02FB}"/>
    <cellStyle name="40% - Ênfase1 4" xfId="72" xr:uid="{0FDDAB0F-8417-489F-9089-628EF80E0197}"/>
    <cellStyle name="40% - Ênfase2 2" xfId="73" xr:uid="{DB431052-FEA3-448D-BAE3-016E89613AA5}"/>
    <cellStyle name="40% - Ênfase2 2 2" xfId="75" xr:uid="{D24CB3BB-2599-439F-893C-87AB7DADF319}"/>
    <cellStyle name="40% - Ênfase2 2_05_Impactos_Demais PLs_2013_Dados CNJ de jul-12" xfId="74" xr:uid="{1D365A8A-866D-4089-9188-F09152C6FAC2}"/>
    <cellStyle name="40% - Ênfase2 3" xfId="76" xr:uid="{F55CE793-770D-4BF2-AC7A-A578B94A9CA9}"/>
    <cellStyle name="40% - Ênfase2 4" xfId="77" xr:uid="{766555DA-5A70-4EE2-99AB-868966C9A111}"/>
    <cellStyle name="40% - Ênfase3 2" xfId="78" xr:uid="{FE6E4241-868A-4854-9847-F42D35DDCA97}"/>
    <cellStyle name="40% - Ênfase3 2 2" xfId="80" xr:uid="{1994CE7E-691C-4188-A318-096610EF53C3}"/>
    <cellStyle name="40% - Ênfase3 2_05_Impactos_Demais PLs_2013_Dados CNJ de jul-12" xfId="79" xr:uid="{48B0A573-D4D8-4678-9A74-A73B23EA615D}"/>
    <cellStyle name="40% - Ênfase3 3" xfId="81" xr:uid="{280CE604-9AFA-4828-BCC3-19E9F2E87D32}"/>
    <cellStyle name="40% - Ênfase3 4" xfId="82" xr:uid="{AC9150CE-A938-4214-B0C6-669728B4EA8E}"/>
    <cellStyle name="40% - Ênfase4 2" xfId="83" xr:uid="{0CD055BB-2134-477F-9C5E-536A4A9156B7}"/>
    <cellStyle name="40% - Ênfase4 2 2" xfId="85" xr:uid="{FA348EF6-AA3D-4B85-B548-5F2866D13459}"/>
    <cellStyle name="40% - Ênfase4 2_05_Impactos_Demais PLs_2013_Dados CNJ de jul-12" xfId="84" xr:uid="{4880B2FD-1597-4BF4-B24E-3D774612D320}"/>
    <cellStyle name="40% - Ênfase4 3" xfId="86" xr:uid="{D9B40844-868B-4304-92D2-CDBB656A1424}"/>
    <cellStyle name="40% - Ênfase4 4" xfId="87" xr:uid="{5BDBFCDD-2929-42DE-AC67-FBFC98AC00D5}"/>
    <cellStyle name="40% - Ênfase5 2" xfId="88" xr:uid="{3E60895A-BD41-4630-9FEE-77672D12FFB3}"/>
    <cellStyle name="40% - Ênfase5 2 2" xfId="90" xr:uid="{460F6D27-9376-4110-87A1-113211C66FE4}"/>
    <cellStyle name="40% - Ênfase5 2_05_Impactos_Demais PLs_2013_Dados CNJ de jul-12" xfId="89" xr:uid="{B2B6CDE8-935E-437A-A06F-8C06FBE54088}"/>
    <cellStyle name="40% - Ênfase5 3" xfId="91" xr:uid="{F36AB56D-3943-4953-8BEC-A2A9963A8FA0}"/>
    <cellStyle name="40% - Ênfase5 4" xfId="92" xr:uid="{A638BDE6-24AD-48DA-9976-7335B74059A0}"/>
    <cellStyle name="40% - Ênfase6 2" xfId="93" xr:uid="{CC757432-24BA-47DC-B754-3E6D1F24F228}"/>
    <cellStyle name="40% - Ênfase6 2 2" xfId="95" xr:uid="{9252D0BD-BB21-4D0C-B3D0-3240B75BB8C4}"/>
    <cellStyle name="40% - Ênfase6 2_05_Impactos_Demais PLs_2013_Dados CNJ de jul-12" xfId="94" xr:uid="{73C8778C-53FB-49D9-8FD7-23788D714D20}"/>
    <cellStyle name="40% - Ênfase6 3" xfId="96" xr:uid="{B5392679-83C0-412F-A898-6760D7314957}"/>
    <cellStyle name="40% - Ênfase6 4" xfId="97" xr:uid="{C0CD6DB0-9AD0-41BD-AC9E-E20427B8F6C4}"/>
    <cellStyle name="60% - Accent1" xfId="134" xr:uid="{07D41493-5987-4B3E-AFDD-D91A3D2ECAFD}"/>
    <cellStyle name="60% - Accent2" xfId="135" xr:uid="{5F9732D0-369F-4A6F-A7E4-821756CECB42}"/>
    <cellStyle name="60% - Accent3" xfId="136" xr:uid="{502DF047-149D-4FDD-A6EF-D691AEE9C894}"/>
    <cellStyle name="60% - Accent4" xfId="137" xr:uid="{D358B97A-B262-4F67-B14E-ABE8EF7A5CE1}"/>
    <cellStyle name="60% - Accent5" xfId="138" xr:uid="{B0A4DCE0-D22E-42DB-99AC-AEDFC864551F}"/>
    <cellStyle name="60% - Accent6" xfId="139" xr:uid="{6F05D8C0-1469-4EF2-ABED-E404C13A136B}"/>
    <cellStyle name="60% - Ênfase1 2" xfId="104" xr:uid="{FAB6E2B2-248D-4162-A066-0B69736F69DA}"/>
    <cellStyle name="60% - Ênfase1 2 2" xfId="106" xr:uid="{D76CE994-42B4-42A3-94FC-1E8383BBCBC6}"/>
    <cellStyle name="60% - Ênfase1 2_05_Impactos_Demais PLs_2013_Dados CNJ de jul-12" xfId="105" xr:uid="{2310BA00-CC4D-409E-A887-3EB0A68D500C}"/>
    <cellStyle name="60% - Ênfase1 3" xfId="107" xr:uid="{DCFEA147-50FE-42AE-8089-B5A4300A670C}"/>
    <cellStyle name="60% - Ênfase1 4" xfId="108" xr:uid="{3FE4F721-286C-4CA9-8F17-E98822DDCDAF}"/>
    <cellStyle name="60% - Ênfase2 2" xfId="109" xr:uid="{E6FF8AA0-394F-4FFF-9F18-6F32A169DEE4}"/>
    <cellStyle name="60% - Ênfase2 2 2" xfId="111" xr:uid="{C530B139-DB5C-44C1-8549-A5B116018D28}"/>
    <cellStyle name="60% - Ênfase2 2_05_Impactos_Demais PLs_2013_Dados CNJ de jul-12" xfId="110" xr:uid="{D6773121-0928-4B82-8387-7ADCE6A7ED10}"/>
    <cellStyle name="60% - Ênfase2 3" xfId="112" xr:uid="{08127081-6A2C-4311-9199-8FFCFB3F9A31}"/>
    <cellStyle name="60% - Ênfase2 4" xfId="113" xr:uid="{8035648F-A136-4F04-A9F6-A5B76F9DB894}"/>
    <cellStyle name="60% - Ênfase3 2" xfId="114" xr:uid="{89038C07-1A42-43D4-923F-EF96AC37E028}"/>
    <cellStyle name="60% - Ênfase3 2 2" xfId="116" xr:uid="{3D93DA91-83E9-42F1-AF98-8273AC8A2328}"/>
    <cellStyle name="60% - Ênfase3 2_05_Impactos_Demais PLs_2013_Dados CNJ de jul-12" xfId="115" xr:uid="{2FFD3FB0-F36A-461C-B932-1F0149D3D8CF}"/>
    <cellStyle name="60% - Ênfase3 3" xfId="117" xr:uid="{496433D4-56BF-433D-90E6-3CB28F2CF801}"/>
    <cellStyle name="60% - Ênfase3 4" xfId="118" xr:uid="{FBBBA8BF-CAD7-478C-BFAC-AD69575E2ED9}"/>
    <cellStyle name="60% - Ênfase4 2" xfId="119" xr:uid="{78E797DB-57C1-4ABD-8B35-060C2C671644}"/>
    <cellStyle name="60% - Ênfase4 2 2" xfId="121" xr:uid="{BC56C181-7DF1-49B9-8024-7EA4F924F8C5}"/>
    <cellStyle name="60% - Ênfase4 2_05_Impactos_Demais PLs_2013_Dados CNJ de jul-12" xfId="120" xr:uid="{4D39D7C7-02D2-43D3-B2AC-6DE43095BCB6}"/>
    <cellStyle name="60% - Ênfase4 3" xfId="122" xr:uid="{72142BF1-3065-462E-8A3A-B121CBCF7EF7}"/>
    <cellStyle name="60% - Ênfase4 4" xfId="123" xr:uid="{12FBC87B-BB7B-4995-A1C4-2CF70A35AE80}"/>
    <cellStyle name="60% - Ênfase5 2" xfId="124" xr:uid="{B3316855-6955-4F6E-95E0-0180AEA386BE}"/>
    <cellStyle name="60% - Ênfase5 2 2" xfId="126" xr:uid="{0A68FDAC-3380-4EE5-A46D-26E8BA0FFD8E}"/>
    <cellStyle name="60% - Ênfase5 2_05_Impactos_Demais PLs_2013_Dados CNJ de jul-12" xfId="125" xr:uid="{DD204443-4A46-4D52-BDC7-DBE8111B4521}"/>
    <cellStyle name="60% - Ênfase5 3" xfId="127" xr:uid="{F9AD3353-4002-4622-8540-4243D86C97C7}"/>
    <cellStyle name="60% - Ênfase5 4" xfId="128" xr:uid="{C78A4DCD-1B49-468A-8500-99849917DB31}"/>
    <cellStyle name="60% - Ênfase6 2" xfId="129" xr:uid="{5DCBD50F-F58F-41C6-9AAA-95F8BC1BDDF4}"/>
    <cellStyle name="60% - Ênfase6 2 2" xfId="131" xr:uid="{7BBA0491-B842-430B-80C1-D4EA7B48F8CB}"/>
    <cellStyle name="60% - Ênfase6 2_05_Impactos_Demais PLs_2013_Dados CNJ de jul-12" xfId="130" xr:uid="{8BBC7519-0299-4244-A985-E1A4930629A1}"/>
    <cellStyle name="60% - Ênfase6 3" xfId="132" xr:uid="{BD04EB85-6A1D-49D4-8569-93C369E8D80D}"/>
    <cellStyle name="60% - Ênfase6 4" xfId="133" xr:uid="{145BEC8B-2AAE-48F2-BA96-75FB3EFE5871}"/>
    <cellStyle name="Accent" xfId="140" xr:uid="{5FE0CB5D-7991-4055-A025-EC59A3D4D3C8}"/>
    <cellStyle name="Accent 1" xfId="141" xr:uid="{7F5CA3A0-BA60-4B85-B159-76BB0D22B87E}"/>
    <cellStyle name="Accent 2" xfId="142" xr:uid="{73B0F8C3-726D-4685-988A-EA46F7DE9989}"/>
    <cellStyle name="Accent 3" xfId="143" xr:uid="{ED8668D1-DD24-449A-9177-D374A97DA1E4}"/>
    <cellStyle name="Accent1" xfId="144" xr:uid="{64BC002F-B7DC-4C01-97F6-8BA7D177DBDA}"/>
    <cellStyle name="Accent2" xfId="145" xr:uid="{D985C61C-C9F3-4F1E-9EB2-D5D138E47581}"/>
    <cellStyle name="Accent3" xfId="146" xr:uid="{3B8F87FF-88E9-4C2A-B8B5-E7C2CA4D4DCF}"/>
    <cellStyle name="Accent4" xfId="147" xr:uid="{68A7C9F9-1EA1-47F7-A28D-36F4FDAB4440}"/>
    <cellStyle name="Accent5" xfId="148" xr:uid="{3FB376FF-5573-4791-92D8-38436D2F6B3F}"/>
    <cellStyle name="Accent6" xfId="149" xr:uid="{59210693-CF4A-4606-8BC7-7175CF0DEA35}"/>
    <cellStyle name="b0let" xfId="150" xr:uid="{58FCA9EC-4048-41B3-8DAE-D586C0F6EA6A}"/>
    <cellStyle name="Bad" xfId="151" xr:uid="{C94C1F5A-3133-4D86-8076-14F7D7361B42}"/>
    <cellStyle name="Bad 1" xfId="152" xr:uid="{5F43FFD4-1288-41F4-B835-04033562A825}"/>
    <cellStyle name="Bol-Data" xfId="153" xr:uid="{8CEBD5C5-E0EB-42E6-B9BE-D3E2EAF40BAB}"/>
    <cellStyle name="bolet" xfId="154" xr:uid="{59BE4C69-A06A-496C-9D2F-B7B607741898}"/>
    <cellStyle name="Boletim" xfId="155" xr:uid="{938F4D5D-B237-449F-A688-9732524D183D}"/>
    <cellStyle name="Bom 2" xfId="156" xr:uid="{E6D97FE7-5693-4DF3-992E-9BDF9814463C}"/>
    <cellStyle name="Bom 2 2" xfId="158" xr:uid="{79939D7D-E87D-4A8D-8236-605337C942C3}"/>
    <cellStyle name="Bom 2_05_Impactos_Demais PLs_2013_Dados CNJ de jul-12" xfId="157" xr:uid="{1814D279-2537-4BBC-B88B-EC463318E6DE}"/>
    <cellStyle name="Bom 3" xfId="159" xr:uid="{55573D2A-EF37-45DA-ADC0-E24A17DDF0F5}"/>
    <cellStyle name="Bom 4" xfId="160" xr:uid="{651202B8-C9A8-4855-B8FC-5BB33F033573}"/>
    <cellStyle name="Cabe‡alho 1" xfId="178" xr:uid="{6681D9E6-99E9-48EA-96A1-3DB748358ADC}"/>
    <cellStyle name="Cabe‡alho 2" xfId="179" xr:uid="{4CE1A8DF-E952-46DA-B6D2-14EB2B63D970}"/>
    <cellStyle name="Cabeçalho 1" xfId="176" xr:uid="{1AD33D7A-96CB-45FE-955B-B003FEC21A7E}"/>
    <cellStyle name="Cabeçalho 2" xfId="177" xr:uid="{67B7D2F4-2D41-4DE2-B946-A98F33233C41}"/>
    <cellStyle name="Calculation" xfId="180" xr:uid="{D1AF58CF-1446-427C-B849-6927529B6298}"/>
    <cellStyle name="Cálculo 2" xfId="161" xr:uid="{3D84D763-8B68-41F1-A0BC-250830418BF5}"/>
    <cellStyle name="Cálculo 2 2" xfId="163" xr:uid="{681CABB8-F01F-47F9-9854-52DC91AF3832}"/>
    <cellStyle name="Cálculo 2_05_Impactos_Demais PLs_2013_Dados CNJ de jul-12" xfId="162" xr:uid="{24826642-C09C-41D8-8C6D-2D951D72BA2E}"/>
    <cellStyle name="Cálculo 3" xfId="164" xr:uid="{202D6BF2-6515-44B1-8785-96042ACC313B}"/>
    <cellStyle name="Cálculo 4" xfId="165" xr:uid="{D9A4F9AB-3C68-4D56-B190-65048382EB9D}"/>
    <cellStyle name="Capítulo" xfId="181" xr:uid="{BC4B0E38-96A7-4EBD-B8B5-086AED656DB0}"/>
    <cellStyle name="Célula de Verificação 2" xfId="166" xr:uid="{1E3F86C8-B11A-49C5-8F42-B0E8B4B3F94D}"/>
    <cellStyle name="Célula de Verificação 2 2" xfId="168" xr:uid="{7C57A57A-6AA1-4E5E-AE9E-1FB60C9D98D6}"/>
    <cellStyle name="Célula de Verificação 2_05_Impactos_Demais PLs_2013_Dados CNJ de jul-12" xfId="167" xr:uid="{3DF47DBB-F131-4067-8AAE-D006B00E6D2A}"/>
    <cellStyle name="Célula de Verificação 3" xfId="169" xr:uid="{6EB41FE1-C137-4E56-9942-88538C4B5332}"/>
    <cellStyle name="Célula de Verificação 4" xfId="170" xr:uid="{A9D0B39D-C98F-4740-8E88-D107C2ACE3C5}"/>
    <cellStyle name="Célula Vinculada 2" xfId="171" xr:uid="{232593FD-B0BF-436E-BABC-207E07AEB026}"/>
    <cellStyle name="Célula Vinculada 2 2" xfId="173" xr:uid="{645F23B1-D7D0-41AA-B646-F42EC7A6D6E3}"/>
    <cellStyle name="Célula Vinculada 2_05_Impactos_Demais PLs_2013_Dados CNJ de jul-12" xfId="172" xr:uid="{D5B87877-B18A-4D9E-87B1-B7327D86D3EC}"/>
    <cellStyle name="Célula Vinculada 3" xfId="174" xr:uid="{9350A36F-6905-41B2-A654-700CBB224341}"/>
    <cellStyle name="Célula Vinculada 4" xfId="175" xr:uid="{68FB8E8D-5302-4A0D-98A6-D266BBE701EF}"/>
    <cellStyle name="Check Cell" xfId="182" xr:uid="{B607AC3F-8C11-4FFF-84E8-839F403BBDE4}"/>
    <cellStyle name="Comma" xfId="183" xr:uid="{E481032F-5796-4225-AC79-F54F6C328F7B}"/>
    <cellStyle name="Comma [0]_Auxiliar" xfId="184" xr:uid="{505DB494-D86B-4480-87EC-1106AD77DF4B}"/>
    <cellStyle name="Comma 2" xfId="185" xr:uid="{C27AEB8C-80CB-4F2F-B920-C664FD390487}"/>
    <cellStyle name="Comma 3" xfId="186" xr:uid="{7CD2BA5C-44C7-494F-9C92-C40EAFD3B606}"/>
    <cellStyle name="Comma_Agenda" xfId="187" xr:uid="{00A0B42C-AADD-4F01-A97C-369CF4D3E459}"/>
    <cellStyle name="Comma0" xfId="188" xr:uid="{A99BAC2F-1656-46BF-B6B1-08B826B92DBE}"/>
    <cellStyle name="Currency [0]_Auxiliar" xfId="189" xr:uid="{7B7D3048-DF24-481D-960F-D440E7D1CA26}"/>
    <cellStyle name="Currency_Auxiliar" xfId="190" xr:uid="{D613B98C-1592-494D-B38C-6E02FC4F5CB3}"/>
    <cellStyle name="Currency0" xfId="191" xr:uid="{009650AC-F4E5-47BD-94D5-7B70E7E045C1}"/>
    <cellStyle name="Data" xfId="192" xr:uid="{7B106241-1ECD-442E-B4F4-CF01DFB646D0}"/>
    <cellStyle name="Date" xfId="193" xr:uid="{81C41946-8DED-4D64-A3F7-95FEA77F908D}"/>
    <cellStyle name="Decimal 0, derecha" xfId="194" xr:uid="{BC0B24A7-4B0F-4FAA-A01B-B0ACC405A8CB}"/>
    <cellStyle name="Decimal 2, derecha" xfId="195" xr:uid="{E641C2C5-012F-4B72-88EB-CD50D7BA9FF1}"/>
    <cellStyle name="Ênfase1 2" xfId="2" xr:uid="{DED0BD4A-1B3C-4BF7-81DF-9945F27649AB}"/>
    <cellStyle name="Ênfase1 2 2" xfId="4" xr:uid="{12AE90E6-6A4E-4D2C-A6AE-1F34C0A162E0}"/>
    <cellStyle name="Ênfase1 2_05_Impactos_Demais PLs_2013_Dados CNJ de jul-12" xfId="3" xr:uid="{149FE8DE-5B68-4F57-8DF5-21DB852EFB5C}"/>
    <cellStyle name="Ênfase1 3" xfId="5" xr:uid="{25F698EA-0A9C-4784-8924-9BB795346417}"/>
    <cellStyle name="Ênfase1 4" xfId="6" xr:uid="{F19738EF-9C3C-41CF-B3F2-7B23455BECC1}"/>
    <cellStyle name="Ênfase2 2" xfId="7" xr:uid="{EF50205B-4E6F-4834-B949-44B830423998}"/>
    <cellStyle name="Ênfase2 2 2" xfId="9" xr:uid="{43BE6538-DB9F-4659-974F-85171AF12192}"/>
    <cellStyle name="Ênfase2 2_05_Impactos_Demais PLs_2013_Dados CNJ de jul-12" xfId="8" xr:uid="{B44C3C35-AE03-471C-A09E-84544389C166}"/>
    <cellStyle name="Ênfase2 3" xfId="10" xr:uid="{50C91515-E6F6-4D3A-B646-FD694DE54DD1}"/>
    <cellStyle name="Ênfase2 4" xfId="11" xr:uid="{DDF383F6-1DAD-4273-825E-D38BC0E50138}"/>
    <cellStyle name="Ênfase3 2" xfId="12" xr:uid="{A647523B-88DF-4E2D-8F87-C0A82E46FDCD}"/>
    <cellStyle name="Ênfase3 2 2" xfId="14" xr:uid="{69622593-778D-477B-ACBB-DBB80506697B}"/>
    <cellStyle name="Ênfase3 2_05_Impactos_Demais PLs_2013_Dados CNJ de jul-12" xfId="13" xr:uid="{8A032F81-17A8-49EF-812C-8C9577E19152}"/>
    <cellStyle name="Ênfase3 3" xfId="15" xr:uid="{AFA0C58B-1B34-459F-B5FA-17549A96D6A1}"/>
    <cellStyle name="Ênfase3 4" xfId="16" xr:uid="{605C5ED8-19C2-4604-8FB3-3EC94EE9BCE4}"/>
    <cellStyle name="Ênfase4 2" xfId="17" xr:uid="{3464244B-3F52-436B-A9AC-A5AF44055B47}"/>
    <cellStyle name="Ênfase4 2 2" xfId="19" xr:uid="{2FCFD96E-2792-462E-ADFD-61FF5738E3BE}"/>
    <cellStyle name="Ênfase4 2_05_Impactos_Demais PLs_2013_Dados CNJ de jul-12" xfId="18" xr:uid="{C5089882-40DC-4467-B706-5058ACD42C30}"/>
    <cellStyle name="Ênfase4 3" xfId="20" xr:uid="{CB1D53B3-83A5-4E11-9CFD-2FBC3E23B9FF}"/>
    <cellStyle name="Ênfase4 4" xfId="21" xr:uid="{989DDB50-54EE-4A77-96D5-99EB2EE914CF}"/>
    <cellStyle name="Ênfase5 2" xfId="22" xr:uid="{B3656765-EF70-4376-87F0-E0959444A365}"/>
    <cellStyle name="Ênfase5 2 2" xfId="24" xr:uid="{53A0050C-3FD7-4B77-B686-05E5EEB49171}"/>
    <cellStyle name="Ênfase5 2_05_Impactos_Demais PLs_2013_Dados CNJ de jul-12" xfId="23" xr:uid="{254C4970-E482-46F3-8AA0-D1270AC4807B}"/>
    <cellStyle name="Ênfase5 3" xfId="25" xr:uid="{0F9DE680-BCF4-44FB-97AC-6A390C6DF41E}"/>
    <cellStyle name="Ênfase5 4" xfId="26" xr:uid="{570FAA28-2A7E-4F22-9A33-8F11B840A4F5}"/>
    <cellStyle name="Ênfase6 2" xfId="27" xr:uid="{4405451B-BFED-4B2E-985D-76A6579EB046}"/>
    <cellStyle name="Ênfase6 2 2" xfId="29" xr:uid="{55346AC9-5405-4CC2-9C15-A4C3EBC35FDF}"/>
    <cellStyle name="Ênfase6 2_05_Impactos_Demais PLs_2013_Dados CNJ de jul-12" xfId="28" xr:uid="{DB3BFCE2-C68D-495B-9D4E-2ADEFF19D132}"/>
    <cellStyle name="Ênfase6 3" xfId="30" xr:uid="{EAE45B0C-0EC8-48E3-871F-2830E24543D4}"/>
    <cellStyle name="Ênfase6 4" xfId="31" xr:uid="{6060BC06-F30B-429E-AC9C-91895958E594}"/>
    <cellStyle name="Entrada 2" xfId="196" xr:uid="{4801DD0B-4EAB-40FF-872A-13746E2A4B62}"/>
    <cellStyle name="Entrada 2 2" xfId="198" xr:uid="{648F3B87-D0FF-4B41-AA47-224D7356A4A7}"/>
    <cellStyle name="Entrada 2_00_ANEXO V 2015 - VERSÃO INICIAL PLOA_2015" xfId="197" xr:uid="{D2924FDC-EC2C-413A-8B9E-CDC265F2DA7D}"/>
    <cellStyle name="Entrada 3" xfId="199" xr:uid="{DA635F5C-160E-4F72-9B0F-50F1C5C64EFD}"/>
    <cellStyle name="Entrada 4" xfId="200" xr:uid="{8627E41D-F9EE-46F7-85D3-129408E86759}"/>
    <cellStyle name="Error" xfId="201" xr:uid="{211AD939-1E18-45EF-B430-09D308072D10}"/>
    <cellStyle name="Euro" xfId="202" xr:uid="{AF4827E5-2C4D-42A9-82B2-7B4ED2311C12}"/>
    <cellStyle name="Euro 2" xfId="204" xr:uid="{4ED5AF6F-3E12-42F3-8E98-E7D2B6D52D5D}"/>
    <cellStyle name="Euro_00_ANEXO V 2015 - VERSÃO INICIAL PLOA_2015" xfId="203" xr:uid="{C9E35A8E-CE7B-43EB-B33C-9A88972FEE66}"/>
    <cellStyle name="Excel Built-in Comma" xfId="205" xr:uid="{6E229D43-5FEB-4E17-AF49-3283C204E4A5}"/>
    <cellStyle name="Explanatory Text" xfId="206" xr:uid="{F84B7024-E121-470F-AA34-D2467E7791D8}"/>
    <cellStyle name="Fim" xfId="207" xr:uid="{9FFCCF08-52AE-4291-8E49-FB32600CEC02}"/>
    <cellStyle name="Fixed" xfId="208" xr:uid="{03F22D5C-1126-4A64-8932-038A0DB51529}"/>
    <cellStyle name="Fixo" xfId="209" xr:uid="{6B098593-612C-4FA1-ABBA-AB16D7B742B3}"/>
    <cellStyle name="Fonte" xfId="210" xr:uid="{6566D479-2327-4A96-B730-20D7457F2508}"/>
    <cellStyle name="Footnote" xfId="211" xr:uid="{7B20FE79-D5DC-45F4-96D2-4AED0D3B424E}"/>
    <cellStyle name="Good" xfId="212" xr:uid="{E3F426BA-95FC-4F6E-99F3-D52A56BBADA0}"/>
    <cellStyle name="Good 2" xfId="213" xr:uid="{0F6E7EB9-3C0C-4EC5-8ACD-3EAAF6816CE9}"/>
    <cellStyle name="Heading" xfId="214" xr:uid="{BFB58248-8F3F-45AF-8B5A-5F6252264764}"/>
    <cellStyle name="Heading 1" xfId="215" xr:uid="{A84CD4CD-679D-4433-849A-EC1BD02F646E}"/>
    <cellStyle name="Heading 1 3" xfId="216" xr:uid="{5BE72A1C-4367-4CAF-9855-8624CB208A02}"/>
    <cellStyle name="Heading 2" xfId="217" xr:uid="{DCD0A708-BDAC-4409-BD42-57BB49A7EEAD}"/>
    <cellStyle name="Heading 2 4" xfId="218" xr:uid="{8D1AD8E5-89A8-418D-AE41-5A8E1149C96B}"/>
    <cellStyle name="Heading 3" xfId="219" xr:uid="{6A305B0D-4532-42B2-95A0-A37E35DCC36B}"/>
    <cellStyle name="Heading 4" xfId="220" xr:uid="{2F265528-6650-43D9-BC6F-68830849089C}"/>
    <cellStyle name="Hyperlink" xfId="221" xr:uid="{84861106-C174-4DC1-A6AF-FA16F8167BCC}"/>
    <cellStyle name="Incorreto 2" xfId="222" xr:uid="{870F8E14-8D66-437E-9640-7AAB9341E761}"/>
    <cellStyle name="Incorreto 2 2" xfId="224" xr:uid="{C36C1E5C-1CD8-44FF-9007-294CF106D84A}"/>
    <cellStyle name="Incorreto 2_05_Impactos_Demais PLs_2013_Dados CNJ de jul-12" xfId="223" xr:uid="{19C13226-1407-493E-BA3F-427D105723AB}"/>
    <cellStyle name="Incorreto 3" xfId="225" xr:uid="{60E52CD8-855E-4CFF-A61A-4009A80C09BD}"/>
    <cellStyle name="Incorreto 4" xfId="226" xr:uid="{C952FE5C-7E71-4C9C-A055-38A45BBBB5EC}"/>
    <cellStyle name="Indefinido" xfId="227" xr:uid="{6104F252-57C6-405F-90F7-8D0559281B38}"/>
    <cellStyle name="Input" xfId="228" xr:uid="{CE752F22-0733-486A-BB1B-A791B5B921C8}"/>
    <cellStyle name="Jr_Normal" xfId="229" xr:uid="{61DEFD65-745F-49FD-ADF8-65E6EF166035}"/>
    <cellStyle name="Leg_It_1" xfId="230" xr:uid="{DEF70E6E-795A-4B0F-933E-72B36F68CFAC}"/>
    <cellStyle name="Linea horizontal" xfId="231" xr:uid="{87A8D317-98D9-44F9-B100-CE57E9C6BF10}"/>
    <cellStyle name="Linked Cell" xfId="232" xr:uid="{F1D70E86-7BDB-4D74-AA77-EB75415F3AE0}"/>
    <cellStyle name="Millares_deuhist99" xfId="233" xr:uid="{11759103-BDE9-47CE-909B-BCA359027A1C}"/>
    <cellStyle name="Moeda 2" xfId="234" xr:uid="{32DED52E-3491-4323-8E8F-C883908677E6}"/>
    <cellStyle name="Moeda0" xfId="235" xr:uid="{EA1A6693-B797-4E5A-B353-F915E3E44EEC}"/>
    <cellStyle name="Neutra 2" xfId="236" xr:uid="{2421A910-A670-4BDF-86C9-EAFDE903DABA}"/>
    <cellStyle name="Neutra 2 2" xfId="238" xr:uid="{45DA10AB-2FD1-431E-B6B7-FD2B9E9813BB}"/>
    <cellStyle name="Neutra 2_05_Impactos_Demais PLs_2013_Dados CNJ de jul-12" xfId="237" xr:uid="{A6D92868-F303-4B2C-8B21-DEA5BA9AAD95}"/>
    <cellStyle name="Neutra 3" xfId="239" xr:uid="{3A428E2D-F6EB-4B1B-A89D-D239C9C225E5}"/>
    <cellStyle name="Neutra 4" xfId="240" xr:uid="{DEA425A3-5E75-4BB7-911E-29AE0D3D6D59}"/>
    <cellStyle name="Neutral" xfId="241" xr:uid="{D76388AD-9A63-496C-80AA-8E2E1726AED9}"/>
    <cellStyle name="Neutral 5" xfId="242" xr:uid="{FA092D01-1317-4F5F-AC5B-9332477D7FCB}"/>
    <cellStyle name="Normal" xfId="0" builtinId="0" customBuiltin="1"/>
    <cellStyle name="Normal 10" xfId="243" xr:uid="{8C0FD0B2-C853-438C-A59C-990DC36D9C3C}"/>
    <cellStyle name="Normal 11" xfId="244" xr:uid="{E90C4C01-3A58-4CC2-9B16-BC310EE763CF}"/>
    <cellStyle name="Normal 12" xfId="245" xr:uid="{083BB220-B845-4F4B-A910-B7A656B7BBFA}"/>
    <cellStyle name="Normal 13" xfId="246" xr:uid="{1F72E3B3-5332-4C56-BFBF-5566B53A1A0C}"/>
    <cellStyle name="Normal 2" xfId="247" xr:uid="{A2EFEDA3-C05D-442F-9F84-DBEB19829A49}"/>
    <cellStyle name="Normal 2 2" xfId="249" xr:uid="{10400A61-547D-4F4D-91E6-E52AFB0941FB}"/>
    <cellStyle name="Normal 2 3" xfId="250" xr:uid="{1066AEDA-5E36-4484-8111-7FA166DF299E}"/>
    <cellStyle name="Normal 2 3 2" xfId="252" xr:uid="{9EDD0A02-E0C0-4A6D-991D-CE86D7667359}"/>
    <cellStyle name="Normal 2 3_00_Decisão Anexo V 2015_MEMORIAL_Oficial SOF" xfId="251" xr:uid="{1275419B-D688-49B2-97A1-853811D88AA4}"/>
    <cellStyle name="Normal 2 4" xfId="253" xr:uid="{4158D827-7E2F-4885-9848-E0F42C8A5DFB}"/>
    <cellStyle name="Normal 2 5" xfId="254" xr:uid="{B0D15DA0-17C3-4661-9B16-B5F819881DCC}"/>
    <cellStyle name="Normal 2 6" xfId="255" xr:uid="{8F8E367B-70F2-4DC8-B76B-3FC330C88243}"/>
    <cellStyle name="Normal 2_00_Decisão Anexo V 2015_MEMORIAL_Oficial SOF" xfId="248" xr:uid="{8088E9C5-7F50-4D8F-AA2C-E8C9A2EB0399}"/>
    <cellStyle name="Normal 3" xfId="256" xr:uid="{9E5F3CE5-E3DE-47D6-BE53-103212D1CD73}"/>
    <cellStyle name="Normal 3 2" xfId="258" xr:uid="{115383D2-A770-4FBA-B235-7597B234708B}"/>
    <cellStyle name="Normal 3_05_Impactos_Demais PLs_2013_Dados CNJ de jul-12" xfId="257" xr:uid="{63C1E32C-594C-49E1-9B24-2059CB8CB91C}"/>
    <cellStyle name="Normal 4" xfId="259" xr:uid="{1AABE146-CAD7-4C4C-9ABE-A5813A7562B4}"/>
    <cellStyle name="Normal 5" xfId="260" xr:uid="{D1DF2D0C-0B65-460C-85E9-06C78BF56B45}"/>
    <cellStyle name="Normal 6" xfId="261" xr:uid="{06A5B50B-596F-4CFB-8ADF-193923E51E7F}"/>
    <cellStyle name="Normal 7" xfId="262" xr:uid="{945C7246-D243-45C0-83D2-5C147D4EF6D0}"/>
    <cellStyle name="Normal 8" xfId="263" xr:uid="{FA237780-FA0A-40F1-AFC6-D7204CD5E2DC}"/>
    <cellStyle name="Normal 9" xfId="264" xr:uid="{0416E867-E3E2-43C1-9BF2-C2B060D00309}"/>
    <cellStyle name="Nota 2" xfId="265" xr:uid="{6B5CEEBF-D498-4C11-A025-40C244019F95}"/>
    <cellStyle name="Nota 2 2" xfId="267" xr:uid="{B88DFE66-338D-45A7-9887-77909AE9E67C}"/>
    <cellStyle name="Nota 2_00_Decisão Anexo V 2015_MEMORIAL_Oficial SOF" xfId="266" xr:uid="{C20466C3-6C5B-4F70-828B-48645DD87E6E}"/>
    <cellStyle name="Nota 3" xfId="268" xr:uid="{2B3187CC-8C05-4CA8-8C38-7CAC7056759C}"/>
    <cellStyle name="Nota 4" xfId="269" xr:uid="{E84A8F87-6131-43EC-8D6F-D1EA6512AF61}"/>
    <cellStyle name="Note" xfId="270" xr:uid="{2A190E1E-BA45-4392-854F-672ED3691596}"/>
    <cellStyle name="Note 6" xfId="271" xr:uid="{BBC17267-382E-44D9-B33C-64ABCACCDE65}"/>
    <cellStyle name="Output" xfId="272" xr:uid="{5A199DA4-8ED2-4493-8758-B5D6B4301869}"/>
    <cellStyle name="Percent_Agenda" xfId="273" xr:uid="{5C496004-12C6-4CAC-9E1F-B9620B98A8EE}"/>
    <cellStyle name="Percentual" xfId="274" xr:uid="{BC6477F6-99B9-4A42-A10B-1D6EF1EEFE9F}"/>
    <cellStyle name="Pivot Table Category" xfId="275" xr:uid="{D3060C12-90DD-4C73-9231-6A73BE420B54}"/>
    <cellStyle name="Pivot Table Corner" xfId="276" xr:uid="{7BAC8221-1958-4C90-8EE3-23A65B3D3E98}"/>
    <cellStyle name="Pivot Table Field" xfId="277" xr:uid="{9F2E3ACD-55CB-4311-8265-FA2E33500FCD}"/>
    <cellStyle name="Pivot Table Result" xfId="278" xr:uid="{9BC8A816-7800-4325-A2D4-F37CFBA8FF68}"/>
    <cellStyle name="Pivot Table Title" xfId="279" xr:uid="{028A0056-9A87-4CDF-A836-32CB31954DD0}"/>
    <cellStyle name="Pivot Table Value" xfId="280" xr:uid="{81FD2845-DEA4-4CD4-9F47-8CB1164EE4F1}"/>
    <cellStyle name="Ponto" xfId="281" xr:uid="{8ED7C1C7-6F29-4234-BCAA-704ED763119C}"/>
    <cellStyle name="Porcentagem 10" xfId="282" xr:uid="{32488B62-CB48-437F-848A-5B9434694BCB}"/>
    <cellStyle name="Porcentagem 2" xfId="283" xr:uid="{86EECAB9-CE9F-4673-9620-99398E669718}"/>
    <cellStyle name="Porcentagem 2 2" xfId="284" xr:uid="{ED85DAE0-7349-45D2-A74F-D09BBF756082}"/>
    <cellStyle name="Porcentagem 2_FCDF 2014_2ª Versão" xfId="285" xr:uid="{80A2F9B2-8E3C-4B56-9C9D-476A96E42753}"/>
    <cellStyle name="Porcentagem 3" xfId="286" xr:uid="{AB54BC6E-7253-4E8B-A4DF-CF444E581410}"/>
    <cellStyle name="Porcentagem 4" xfId="287" xr:uid="{16C7C49F-8A40-4A34-BFFC-93A9CE9D2352}"/>
    <cellStyle name="Porcentagem 5" xfId="288" xr:uid="{9759DCCC-C012-4B97-9335-6FCA4A68227D}"/>
    <cellStyle name="Porcentagem 6" xfId="289" xr:uid="{51C0F21D-E2FA-4437-AA11-C22A95CD8949}"/>
    <cellStyle name="Porcentagem 7" xfId="290" xr:uid="{0C38B8E6-4FAE-4FC0-95BD-2FB3CCA7D996}"/>
    <cellStyle name="Porcentagem 8" xfId="291" xr:uid="{095D0544-3A06-43C5-9673-DE2C43BAB675}"/>
    <cellStyle name="Porcentagem 9" xfId="292" xr:uid="{AE2E069A-4B60-4D84-99BF-72E7AA1ED73D}"/>
    <cellStyle name="Result" xfId="293" xr:uid="{499F4552-480A-4A81-826C-6CAD0E289845}"/>
    <cellStyle name="rodape" xfId="294" xr:uid="{FFE4578E-B51A-4A07-A337-CEF3A7716230}"/>
    <cellStyle name="Saída 2" xfId="295" xr:uid="{E63E9F7C-E056-41D4-95AE-E5792EA0C0AE}"/>
    <cellStyle name="Saída 2 2" xfId="297" xr:uid="{4911128C-2D91-4820-B916-64F69453E7E9}"/>
    <cellStyle name="Saída 2_05_Impactos_Demais PLs_2013_Dados CNJ de jul-12" xfId="296" xr:uid="{978D9E26-27B0-4745-9062-80A682BABD12}"/>
    <cellStyle name="Saída 3" xfId="298" xr:uid="{EE76A99F-26D1-4436-8853-F3D16E36420C}"/>
    <cellStyle name="Saída 4" xfId="299" xr:uid="{4E038819-9E48-43A3-824D-AF4F922BD540}"/>
    <cellStyle name="Sep. milhar [0]" xfId="300" xr:uid="{61306F7D-3AFA-4EE8-B18B-92C615434E8B}"/>
    <cellStyle name="Sep. milhar [2]" xfId="301" xr:uid="{EF6B5778-09CD-4FF5-BD45-7329F5F9DBCE}"/>
    <cellStyle name="Separador de m" xfId="302" xr:uid="{4CB3DB86-DE7F-429D-8EE6-69EDB93CE15D}"/>
    <cellStyle name="Separador de milhares 10" xfId="303" xr:uid="{1C33EBD9-4E6F-4CA1-9E22-5B77EB436053}"/>
    <cellStyle name="Separador de milhares 2" xfId="304" xr:uid="{D7693460-55C4-4864-8D55-4AE0E32EA8EC}"/>
    <cellStyle name="Separador de milhares 2 2" xfId="306" xr:uid="{4895773E-CFAF-4FB4-AE73-7A16CE248048}"/>
    <cellStyle name="Separador de milhares 2 2 3" xfId="308" xr:uid="{2D923EB5-FF3A-4481-98A1-53F7059301C8}"/>
    <cellStyle name="Separador de milhares 2 2 6" xfId="309" xr:uid="{ADB8C4BD-2EEB-437A-A9F7-2413CCF4C139}"/>
    <cellStyle name="Separador de milhares 2 2_00_Decisão Anexo V 2015_MEMORIAL_Oficial SOF" xfId="307" xr:uid="{AED5868E-1E89-4861-B79B-705447E8B307}"/>
    <cellStyle name="Separador de milhares 2 3" xfId="310" xr:uid="{3A38BA6D-7377-4513-812B-8F3C9456B5B6}"/>
    <cellStyle name="Separador de milhares 2 3 2" xfId="312" xr:uid="{F1A60093-EA8D-4619-AD32-FB9B7690C5DB}"/>
    <cellStyle name="Separador de milhares 2 3 2 2" xfId="314" xr:uid="{0AAC9B26-50AC-4D6F-B8BA-2F77D23B8288}"/>
    <cellStyle name="Separador de milhares 2 3 2 2 2" xfId="316" xr:uid="{EB5C8A3C-BBAF-484B-804D-205E729DE82D}"/>
    <cellStyle name="Separador de milhares 2 3 2 2_00_Decisão Anexo V 2015_MEMORIAL_Oficial SOF" xfId="315" xr:uid="{806463D2-87E5-483D-8CB3-4238BD790A3B}"/>
    <cellStyle name="Separador de milhares 2 3 2_00_Decisão Anexo V 2015_MEMORIAL_Oficial SOF" xfId="313" xr:uid="{E268D355-BE59-48BF-909E-A70DBF19C33E}"/>
    <cellStyle name="Separador de milhares 2 3 3" xfId="317" xr:uid="{5461A727-0F25-4521-B1B0-F73BBBB942E4}"/>
    <cellStyle name="Separador de milhares 2 3_00_Decisão Anexo V 2015_MEMORIAL_Oficial SOF" xfId="311" xr:uid="{5BB4E70A-84C4-464D-BE30-83D715DD0BC9}"/>
    <cellStyle name="Separador de milhares 2 4" xfId="318" xr:uid="{988DBF3A-6BE6-41BE-82D4-8F266DD64034}"/>
    <cellStyle name="Separador de milhares 2 5" xfId="319" xr:uid="{06E9886D-1D68-41BD-8530-586B797C0D6D}"/>
    <cellStyle name="Separador de milhares 2 5 2" xfId="321" xr:uid="{F2A00DBB-D05B-4C43-B385-0F29F14146B8}"/>
    <cellStyle name="Separador de milhares 2 5_00_Decisão Anexo V 2015_MEMORIAL_Oficial SOF" xfId="320" xr:uid="{28A8A1EA-B6D8-487E-9500-138448111CA5}"/>
    <cellStyle name="Separador de milhares 2_00_Decisão Anexo V 2015_MEMORIAL_Oficial SOF" xfId="305" xr:uid="{199F4CD9-70A4-421D-9944-C165794218DA}"/>
    <cellStyle name="Separador de milhares 3" xfId="322" xr:uid="{04F8DC12-FF4A-4DE9-9307-BEA8EFE67FE7}"/>
    <cellStyle name="Separador de milhares 3 2" xfId="324" xr:uid="{2EC302B4-5C38-4F8C-97A3-1BAD28649F46}"/>
    <cellStyle name="Separador de milhares 3 3" xfId="325" xr:uid="{00166777-941B-4B05-9668-C0038CDDA0FD}"/>
    <cellStyle name="Separador de milhares 3_00_Decisão Anexo V 2015_MEMORIAL_Oficial SOF" xfId="323" xr:uid="{33CE2A24-0E34-49B5-A4BD-62D07BBD049E}"/>
    <cellStyle name="Separador de milhares 4" xfId="326" xr:uid="{CEB1C856-26D7-4D4D-95BA-8A99B1D9E0F1}"/>
    <cellStyle name="Separador de milhares 5" xfId="327" xr:uid="{020C7143-0FA8-40DD-ABB1-B26EB6039BE4}"/>
    <cellStyle name="Separador de milhares 6" xfId="328" xr:uid="{D66403C9-7D23-48E9-B8A2-05511F03C634}"/>
    <cellStyle name="Separador de milhares 7" xfId="329" xr:uid="{4D69D8F6-BEFA-4465-8BA1-5CDB72B704BA}"/>
    <cellStyle name="Separador de milhares 8" xfId="330" xr:uid="{7D75869A-0814-428A-A7BF-BEB0844E9974}"/>
    <cellStyle name="Separador de milhares 9" xfId="331" xr:uid="{90FD7B27-569F-45CA-AB06-4A80692F5B1C}"/>
    <cellStyle name="Status" xfId="332" xr:uid="{2D27873D-5452-43C9-A926-814D687E346D}"/>
    <cellStyle name="TableStyleLight1" xfId="366" xr:uid="{9CE08C1D-7F80-42B6-82E4-C4886346FB44}"/>
    <cellStyle name="TableStyleLight1 2" xfId="368" xr:uid="{866E731D-BC6B-4BE1-AF86-5740744F7094}"/>
    <cellStyle name="TableStyleLight1 3" xfId="369" xr:uid="{6E7D9D95-4E52-4F75-949C-F366F798EB2D}"/>
    <cellStyle name="TableStyleLight1 5" xfId="370" xr:uid="{0A376EE3-C3AA-4310-A1B2-0001BF2E4851}"/>
    <cellStyle name="TableStyleLight1_00_Decisão Anexo V 2015_MEMORIAL_Oficial SOF" xfId="367" xr:uid="{11076FDA-4495-4DA2-BCE0-978E248D0F6F}"/>
    <cellStyle name="Text" xfId="371" xr:uid="{2C93AE6D-80CB-454E-A64C-2E7B182174BA}"/>
    <cellStyle name="Texto de Aviso 2" xfId="372" xr:uid="{0A879C81-A76E-4505-8AC1-A2ECDD478CE3}"/>
    <cellStyle name="Texto de Aviso 2 2" xfId="374" xr:uid="{0C3EFB45-430F-4C5D-AEA7-7A3FD8E4240A}"/>
    <cellStyle name="Texto de Aviso 2_05_Impactos_Demais PLs_2013_Dados CNJ de jul-12" xfId="373" xr:uid="{17FC0552-616A-4959-AF44-51B792F78FF3}"/>
    <cellStyle name="Texto de Aviso 3" xfId="375" xr:uid="{2B9CF558-052A-4638-9F21-11AC1E6CCE73}"/>
    <cellStyle name="Texto de Aviso 4" xfId="376" xr:uid="{28C52301-F4FD-4BA7-9D50-76CF5BF59EC5}"/>
    <cellStyle name="Texto Explicativo 2" xfId="377" xr:uid="{041A1D02-4F00-42A6-9476-6A83FC69F6D7}"/>
    <cellStyle name="Texto Explicativo 2 2" xfId="379" xr:uid="{BAD6D7ED-6460-4728-B534-2E480C3C54F2}"/>
    <cellStyle name="Texto Explicativo 2_05_Impactos_Demais PLs_2013_Dados CNJ de jul-12" xfId="378" xr:uid="{3866541C-B025-4939-B3F3-69160C9E4DF0}"/>
    <cellStyle name="Texto Explicativo 3" xfId="380" xr:uid="{498C9902-B821-430B-B929-7F468E96A646}"/>
    <cellStyle name="Texto Explicativo 4" xfId="381" xr:uid="{1BA5D6BA-076F-4BC4-8498-AC5A477591DF}"/>
    <cellStyle name="Texto, derecha" xfId="382" xr:uid="{78C90519-7508-4AF4-8BCA-45917FC9DC54}"/>
    <cellStyle name="Texto, izquierda" xfId="383" xr:uid="{17235075-4A52-431E-9B42-C9D7B8CA2494}"/>
    <cellStyle name="Title" xfId="384" xr:uid="{943E5BD8-2DE5-4D82-910E-98F0FC655947}"/>
    <cellStyle name="Titulo" xfId="385" xr:uid="{A8F31C02-BC6B-4F0C-956D-FDA3D1F2D22B}"/>
    <cellStyle name="Título 1 1" xfId="333" xr:uid="{96E7B845-B94B-4291-9AD0-781CD070208A}"/>
    <cellStyle name="Título 1 2" xfId="334" xr:uid="{FCB12209-F2B4-495F-86FF-2F8054796D08}"/>
    <cellStyle name="Título 1 2 2" xfId="336" xr:uid="{42085005-8492-42DA-B6C3-5FE97CD4B9C9}"/>
    <cellStyle name="Título 1 2_05_Impactos_Demais PLs_2013_Dados CNJ de jul-12" xfId="335" xr:uid="{C11B6CC3-EABD-466A-A5C0-F9E401425390}"/>
    <cellStyle name="Título 1 3" xfId="337" xr:uid="{FE2DBDB3-8AAD-4363-88E0-932627547F8A}"/>
    <cellStyle name="Título 1 4" xfId="338" xr:uid="{F6F6E0B1-FD93-4E2C-9208-AAF59A24AF96}"/>
    <cellStyle name="Título 10" xfId="339" xr:uid="{E40BF755-EFF1-47E0-A97A-AE9204A1FD8F}"/>
    <cellStyle name="Título 11" xfId="340" xr:uid="{DC8530EE-FFF3-40D6-B72E-E2B5A7568985}"/>
    <cellStyle name="Título 2 2" xfId="341" xr:uid="{11C3D0AF-3EA1-4EF9-826D-0DB5298B1EFC}"/>
    <cellStyle name="Título 2 2 2" xfId="343" xr:uid="{1D7AFC98-E480-4D02-90BB-0EE5CD64CCD2}"/>
    <cellStyle name="Título 2 2_05_Impactos_Demais PLs_2013_Dados CNJ de jul-12" xfId="342" xr:uid="{800271B2-98C1-4FD9-8273-9234974F6416}"/>
    <cellStyle name="Título 2 3" xfId="344" xr:uid="{ED6DD50D-2221-4FD8-87DD-D222F50C67D1}"/>
    <cellStyle name="Título 2 4" xfId="345" xr:uid="{47C47947-AFF7-4E07-8CDB-9715532D43CF}"/>
    <cellStyle name="Título 3 2" xfId="346" xr:uid="{567F2065-7301-4107-A433-66C1553EF0D1}"/>
    <cellStyle name="Título 3 2 2" xfId="348" xr:uid="{ED0F83F7-24BA-4A79-B9CB-663E60C53E30}"/>
    <cellStyle name="Título 3 2_05_Impactos_Demais PLs_2013_Dados CNJ de jul-12" xfId="347" xr:uid="{8C3115FC-289A-4491-B200-29D2CC825881}"/>
    <cellStyle name="Título 3 3" xfId="349" xr:uid="{E671BB1A-62F6-4B4A-AF47-4D4A4DE73A5F}"/>
    <cellStyle name="Título 3 4" xfId="350" xr:uid="{A8503B89-6106-4E59-BB78-D9C4E100C4E1}"/>
    <cellStyle name="Título 4 2" xfId="351" xr:uid="{621CC248-EB42-416C-B7C9-29CEDFA26A98}"/>
    <cellStyle name="Título 4 2 2" xfId="353" xr:uid="{C9BEE888-D3F5-4F1B-8697-C88B961D6412}"/>
    <cellStyle name="Título 4 2_05_Impactos_Demais PLs_2013_Dados CNJ de jul-12" xfId="352" xr:uid="{26FB0ED7-B7A3-43D3-976B-49740FC6302A}"/>
    <cellStyle name="Título 4 3" xfId="354" xr:uid="{59110DFE-EAE2-4CF9-A55D-63EC9790F3B6}"/>
    <cellStyle name="Título 4 4" xfId="355" xr:uid="{1464B4C9-820E-4AF6-A689-D95A857D470F}"/>
    <cellStyle name="Título 5" xfId="356" xr:uid="{C8F5888A-406D-4FF7-907D-DE2E80710447}"/>
    <cellStyle name="Título 5 2" xfId="358" xr:uid="{653119D9-23FC-444B-BD6E-846E5684E2BD}"/>
    <cellStyle name="Título 5 3" xfId="359" xr:uid="{3546BF32-7A86-4B7E-BC2F-ECA0D687D311}"/>
    <cellStyle name="Título 5_05_Impactos_Demais PLs_2013_Dados CNJ de jul-12" xfId="357" xr:uid="{59CE94D3-79B6-4F31-B300-31A4CB8CDF33}"/>
    <cellStyle name="Título 6" xfId="360" xr:uid="{C8BBAA62-382D-47DF-9C6B-6BDD9195377B}"/>
    <cellStyle name="Título 6 2" xfId="361" xr:uid="{0259A206-6FAC-42D7-8EAB-03AB38F2FFF4}"/>
    <cellStyle name="Título 6_34" xfId="362" xr:uid="{3667DCAB-D88E-418E-8AD8-8C3A7C7A346E}"/>
    <cellStyle name="Título 7" xfId="363" xr:uid="{BA3DD1AA-A509-4DF1-A2C8-F47C63DEA902}"/>
    <cellStyle name="Título 8" xfId="364" xr:uid="{CFB16EED-5258-436A-BA30-5F0C9E352357}"/>
    <cellStyle name="Título 9" xfId="365" xr:uid="{46C5BD0B-3176-49A6-9F31-C44B10236714}"/>
    <cellStyle name="Titulo_00_Equalização ASMED_SOF" xfId="386" xr:uid="{3BEADDE3-23CB-46D5-9E27-678E7A0AAD86}"/>
    <cellStyle name="Titulo1" xfId="387" xr:uid="{87DCEF0A-33DD-45A0-BF5F-7AD9BB345AD2}"/>
    <cellStyle name="Titulo2" xfId="388" xr:uid="{C9CEF38B-ACE1-4883-B1C4-660563DB4B33}"/>
    <cellStyle name="Total 2" xfId="389" xr:uid="{1046973C-C981-4AEE-A656-D84DA833D2ED}"/>
    <cellStyle name="Total 2 2" xfId="391" xr:uid="{CFC8BE08-927F-4E38-AD2B-722D04076BF3}"/>
    <cellStyle name="Total 2_05_Impactos_Demais PLs_2013_Dados CNJ de jul-12" xfId="390" xr:uid="{EE351F8D-D07A-490D-A383-0239D1971B24}"/>
    <cellStyle name="Total 3" xfId="392" xr:uid="{7ACDC6F4-8C1F-4522-B56E-FB023A8FFCB4}"/>
    <cellStyle name="Total 4" xfId="393" xr:uid="{1E75BAF1-8B35-4F6D-9798-BDA3869C9592}"/>
    <cellStyle name="V¡rgula" xfId="394" xr:uid="{8331584A-94C7-4FAC-BC20-3D4EF6C9C7B6}"/>
    <cellStyle name="V¡rgula0" xfId="395" xr:uid="{9D7B0AB2-F72E-4C42-A5B0-CBE21DF61ECB}"/>
    <cellStyle name="Vírgul - Estilo1" xfId="396" xr:uid="{53CB9B9A-FDB4-4444-BA1C-05E47483F1BA}"/>
    <cellStyle name="Vírgula" xfId="1" builtinId="3" customBuiltin="1"/>
    <cellStyle name="Vírgula 2" xfId="397" xr:uid="{6D4CE59F-0B52-4E38-8341-F7EB65174113}"/>
    <cellStyle name="Vírgula 3" xfId="398" xr:uid="{355CEAF6-36E0-478F-8AE6-774594F837CE}"/>
    <cellStyle name="Vírgula 4" xfId="399" xr:uid="{9FC85C20-B32C-4F2A-B7DB-E58A3E3CDDBE}"/>
    <cellStyle name="Vírgula0" xfId="400" xr:uid="{D23BBA5A-0D50-4943-AE00-42465B9DC3D0}"/>
    <cellStyle name="Warning" xfId="401" xr:uid="{FA881ECA-B86B-4A84-A593-44B8465DB9E1}"/>
    <cellStyle name="Warning Text" xfId="402" xr:uid="{1612CAB3-0EC0-483B-A888-62099100FAC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o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16D03A-6F66-4F90-9257-EE8B0749D969}">
  <dimension ref="A1:AMJ681"/>
  <sheetViews>
    <sheetView tabSelected="1" workbookViewId="0">
      <selection activeCell="A4" sqref="A4"/>
    </sheetView>
  </sheetViews>
  <sheetFormatPr defaultRowHeight="12.75"/>
  <cols>
    <col min="1" max="1" width="38.42578125" style="25" customWidth="1"/>
    <col min="2" max="2" width="16.85546875" style="2" customWidth="1"/>
    <col min="3" max="3" width="12.85546875" style="2" customWidth="1"/>
    <col min="4" max="4" width="16.28515625" style="2" customWidth="1"/>
    <col min="5" max="5" width="14.140625" style="2" customWidth="1"/>
    <col min="6" max="6" width="15.7109375" style="24" customWidth="1"/>
    <col min="7" max="7" width="14.7109375" style="2" customWidth="1"/>
    <col min="8" max="1021" width="9.7109375" style="2" customWidth="1"/>
    <col min="1022" max="1023" width="12.28515625" style="3" customWidth="1"/>
    <col min="1024" max="1024" width="9.140625" style="3" customWidth="1"/>
    <col min="1025" max="1025" width="9.140625" customWidth="1"/>
  </cols>
  <sheetData>
    <row r="1" spans="1:7" ht="12.75" customHeight="1">
      <c r="A1" s="26" t="s">
        <v>0</v>
      </c>
      <c r="B1" s="26"/>
      <c r="C1" s="26"/>
      <c r="D1" s="26"/>
      <c r="E1" s="26"/>
      <c r="F1" s="26"/>
      <c r="G1" s="26"/>
    </row>
    <row r="2" spans="1:7" ht="12.75" customHeight="1">
      <c r="A2" s="1"/>
      <c r="B2" s="4"/>
      <c r="C2" s="4"/>
      <c r="D2" s="4"/>
      <c r="E2" s="4"/>
      <c r="F2" s="4"/>
      <c r="G2" s="4"/>
    </row>
    <row r="3" spans="1:7" ht="12.75" customHeight="1">
      <c r="A3" s="27" t="s">
        <v>1</v>
      </c>
      <c r="B3" s="27"/>
      <c r="C3" s="27"/>
      <c r="D3" s="27"/>
      <c r="E3" s="27"/>
      <c r="F3" s="27"/>
      <c r="G3" s="27"/>
    </row>
    <row r="4" spans="1:7" ht="12.75" customHeight="1">
      <c r="A4" s="5"/>
      <c r="B4" s="6"/>
      <c r="C4" s="6"/>
      <c r="D4" s="6"/>
      <c r="E4" s="6"/>
      <c r="F4" s="6"/>
      <c r="G4" s="6"/>
    </row>
    <row r="5" spans="1:7" s="2" customFormat="1" ht="12.75" customHeight="1">
      <c r="A5" s="28" t="s">
        <v>2</v>
      </c>
      <c r="B5" s="28"/>
      <c r="C5" s="28"/>
      <c r="D5" s="28"/>
      <c r="E5" s="28"/>
      <c r="F5" s="28"/>
      <c r="G5" s="28"/>
    </row>
    <row r="6" spans="1:7" s="2" customFormat="1" ht="12.75" customHeight="1">
      <c r="A6" s="7"/>
      <c r="B6" s="8"/>
      <c r="C6" s="8"/>
      <c r="D6" s="8"/>
      <c r="E6" s="8"/>
      <c r="F6" s="8"/>
      <c r="G6" s="8"/>
    </row>
    <row r="7" spans="1:7" ht="12.75" customHeight="1">
      <c r="A7" s="29" t="s">
        <v>3</v>
      </c>
      <c r="B7" s="29"/>
      <c r="C7" s="29"/>
      <c r="D7" s="29"/>
      <c r="E7" s="30"/>
      <c r="F7" s="30"/>
      <c r="G7" s="30"/>
    </row>
    <row r="8" spans="1:7" ht="12.75" customHeight="1">
      <c r="A8" s="29"/>
      <c r="B8" s="29"/>
      <c r="C8" s="29"/>
      <c r="D8" s="29"/>
      <c r="E8" s="30"/>
      <c r="F8" s="30"/>
      <c r="G8" s="30"/>
    </row>
    <row r="9" spans="1:7" ht="38.25" customHeight="1">
      <c r="A9" s="9" t="s">
        <v>4</v>
      </c>
      <c r="B9" s="10" t="s">
        <v>5</v>
      </c>
      <c r="C9" s="10" t="s">
        <v>6</v>
      </c>
      <c r="D9" s="10" t="s">
        <v>7</v>
      </c>
      <c r="E9" s="10" t="s">
        <v>8</v>
      </c>
      <c r="F9" s="11" t="s">
        <v>9</v>
      </c>
      <c r="G9" s="10" t="s">
        <v>10</v>
      </c>
    </row>
    <row r="10" spans="1:7" s="17" customFormat="1" ht="12.75" customHeight="1">
      <c r="A10" s="31" t="s">
        <v>11</v>
      </c>
      <c r="B10" s="31" t="s">
        <v>12</v>
      </c>
      <c r="C10" s="13" t="s">
        <v>13</v>
      </c>
      <c r="D10" s="14">
        <v>8</v>
      </c>
      <c r="E10" s="15">
        <v>0</v>
      </c>
      <c r="F10" s="16">
        <f t="shared" ref="F10:F29" si="0">E10</f>
        <v>0</v>
      </c>
      <c r="G10" s="32">
        <f>SUM(F10:F29)</f>
        <v>13</v>
      </c>
    </row>
    <row r="11" spans="1:7" s="17" customFormat="1" ht="12.75" customHeight="1">
      <c r="A11" s="31"/>
      <c r="B11" s="31"/>
      <c r="C11" s="13" t="s">
        <v>14</v>
      </c>
      <c r="D11" s="13">
        <v>5</v>
      </c>
      <c r="E11" s="18">
        <v>0</v>
      </c>
      <c r="F11" s="16">
        <f t="shared" si="0"/>
        <v>0</v>
      </c>
      <c r="G11" s="32"/>
    </row>
    <row r="12" spans="1:7" s="17" customFormat="1" ht="12.75" customHeight="1">
      <c r="A12" s="31"/>
      <c r="B12" s="31"/>
      <c r="C12" s="13" t="s">
        <v>14</v>
      </c>
      <c r="D12" s="13">
        <v>6</v>
      </c>
      <c r="E12" s="18">
        <v>0</v>
      </c>
      <c r="F12" s="16">
        <f t="shared" si="0"/>
        <v>0</v>
      </c>
      <c r="G12" s="32"/>
    </row>
    <row r="13" spans="1:7" s="17" customFormat="1" ht="12.75" customHeight="1">
      <c r="A13" s="31"/>
      <c r="B13" s="31"/>
      <c r="C13" s="13" t="s">
        <v>14</v>
      </c>
      <c r="D13" s="13">
        <v>8</v>
      </c>
      <c r="E13" s="18">
        <v>0</v>
      </c>
      <c r="F13" s="16">
        <f t="shared" si="0"/>
        <v>0</v>
      </c>
      <c r="G13" s="32"/>
    </row>
    <row r="14" spans="1:7" s="17" customFormat="1" ht="12.75" customHeight="1">
      <c r="A14" s="31"/>
      <c r="B14" s="31"/>
      <c r="C14" s="13" t="s">
        <v>14</v>
      </c>
      <c r="D14" s="13">
        <v>9</v>
      </c>
      <c r="E14" s="18">
        <v>0</v>
      </c>
      <c r="F14" s="16">
        <f t="shared" si="0"/>
        <v>0</v>
      </c>
      <c r="G14" s="32"/>
    </row>
    <row r="15" spans="1:7" s="17" customFormat="1" ht="12.75" customHeight="1">
      <c r="A15" s="31"/>
      <c r="B15" s="31"/>
      <c r="C15" s="13" t="s">
        <v>15</v>
      </c>
      <c r="D15" s="13">
        <v>5</v>
      </c>
      <c r="E15" s="18">
        <v>1</v>
      </c>
      <c r="F15" s="16">
        <f t="shared" si="0"/>
        <v>1</v>
      </c>
      <c r="G15" s="32"/>
    </row>
    <row r="16" spans="1:7" s="17" customFormat="1" ht="12.75" customHeight="1">
      <c r="A16" s="31"/>
      <c r="B16" s="31"/>
      <c r="C16" s="13" t="s">
        <v>15</v>
      </c>
      <c r="D16" s="13">
        <v>6</v>
      </c>
      <c r="E16" s="18">
        <v>0</v>
      </c>
      <c r="F16" s="16">
        <f t="shared" si="0"/>
        <v>0</v>
      </c>
      <c r="G16" s="32"/>
    </row>
    <row r="17" spans="1:16" s="17" customFormat="1" ht="12.75" customHeight="1">
      <c r="A17" s="31"/>
      <c r="B17" s="31"/>
      <c r="C17" s="13" t="s">
        <v>16</v>
      </c>
      <c r="D17" s="13">
        <v>2</v>
      </c>
      <c r="E17" s="18">
        <v>4</v>
      </c>
      <c r="F17" s="16">
        <f t="shared" si="0"/>
        <v>4</v>
      </c>
      <c r="G17" s="32"/>
    </row>
    <row r="18" spans="1:16" s="17" customFormat="1" ht="12.75" customHeight="1">
      <c r="A18" s="31"/>
      <c r="B18" s="31"/>
      <c r="C18" s="13" t="s">
        <v>16</v>
      </c>
      <c r="D18" s="13">
        <v>6</v>
      </c>
      <c r="E18" s="18">
        <v>1</v>
      </c>
      <c r="F18" s="16">
        <f t="shared" si="0"/>
        <v>1</v>
      </c>
      <c r="G18" s="32"/>
    </row>
    <row r="19" spans="1:16" s="17" customFormat="1" ht="12.75" customHeight="1">
      <c r="A19" s="31"/>
      <c r="B19" s="31"/>
      <c r="C19" s="13" t="s">
        <v>16</v>
      </c>
      <c r="D19" s="13">
        <v>7</v>
      </c>
      <c r="E19" s="18">
        <v>0</v>
      </c>
      <c r="F19" s="16">
        <f t="shared" si="0"/>
        <v>0</v>
      </c>
      <c r="G19" s="32"/>
    </row>
    <row r="20" spans="1:16" s="17" customFormat="1" ht="12.75" customHeight="1">
      <c r="A20" s="31"/>
      <c r="B20" s="31"/>
      <c r="C20" s="13" t="s">
        <v>16</v>
      </c>
      <c r="D20" s="13">
        <v>10</v>
      </c>
      <c r="E20" s="18">
        <v>0</v>
      </c>
      <c r="F20" s="16">
        <f t="shared" si="0"/>
        <v>0</v>
      </c>
      <c r="G20" s="32"/>
    </row>
    <row r="21" spans="1:16" s="17" customFormat="1" ht="12.75" customHeight="1">
      <c r="A21" s="31"/>
      <c r="B21" s="31"/>
      <c r="C21" s="13" t="s">
        <v>17</v>
      </c>
      <c r="D21" s="13">
        <v>1</v>
      </c>
      <c r="E21" s="18">
        <v>0</v>
      </c>
      <c r="F21" s="16">
        <f t="shared" si="0"/>
        <v>0</v>
      </c>
      <c r="G21" s="32"/>
    </row>
    <row r="22" spans="1:16" s="17" customFormat="1" ht="12.75" customHeight="1">
      <c r="A22" s="31"/>
      <c r="B22" s="31"/>
      <c r="C22" s="13" t="s">
        <v>17</v>
      </c>
      <c r="D22" s="13">
        <v>7</v>
      </c>
      <c r="E22" s="18">
        <v>2</v>
      </c>
      <c r="F22" s="16">
        <f t="shared" si="0"/>
        <v>2</v>
      </c>
      <c r="G22" s="32"/>
    </row>
    <row r="23" spans="1:16" s="17" customFormat="1" ht="12.75" customHeight="1">
      <c r="A23" s="31"/>
      <c r="B23" s="31"/>
      <c r="C23" s="13" t="s">
        <v>17</v>
      </c>
      <c r="D23" s="13">
        <v>10</v>
      </c>
      <c r="E23" s="18">
        <v>1</v>
      </c>
      <c r="F23" s="16">
        <f t="shared" si="0"/>
        <v>1</v>
      </c>
      <c r="G23" s="32"/>
    </row>
    <row r="24" spans="1:16" s="17" customFormat="1" ht="12.75" customHeight="1">
      <c r="A24" s="31"/>
      <c r="B24" s="31"/>
      <c r="C24" s="13" t="s">
        <v>18</v>
      </c>
      <c r="D24" s="13">
        <v>1</v>
      </c>
      <c r="E24" s="18">
        <v>0</v>
      </c>
      <c r="F24" s="16">
        <f t="shared" si="0"/>
        <v>0</v>
      </c>
      <c r="G24" s="32"/>
    </row>
    <row r="25" spans="1:16" s="17" customFormat="1" ht="12.75" customHeight="1">
      <c r="A25" s="31"/>
      <c r="B25" s="31"/>
      <c r="C25" s="13" t="s">
        <v>18</v>
      </c>
      <c r="D25" s="13">
        <v>4</v>
      </c>
      <c r="E25" s="18">
        <v>0</v>
      </c>
      <c r="F25" s="16">
        <f t="shared" si="0"/>
        <v>0</v>
      </c>
      <c r="G25" s="32"/>
    </row>
    <row r="26" spans="1:16" s="17" customFormat="1" ht="12.75" customHeight="1">
      <c r="A26" s="31"/>
      <c r="B26" s="31"/>
      <c r="C26" s="13" t="s">
        <v>18</v>
      </c>
      <c r="D26" s="13">
        <v>7</v>
      </c>
      <c r="E26" s="18">
        <v>1</v>
      </c>
      <c r="F26" s="16">
        <f t="shared" si="0"/>
        <v>1</v>
      </c>
      <c r="G26" s="32"/>
    </row>
    <row r="27" spans="1:16" s="17" customFormat="1" ht="12.75" customHeight="1">
      <c r="A27" s="31"/>
      <c r="B27" s="31"/>
      <c r="C27" s="13" t="s">
        <v>18</v>
      </c>
      <c r="D27" s="13">
        <v>10</v>
      </c>
      <c r="E27" s="18">
        <v>3</v>
      </c>
      <c r="F27" s="16">
        <f t="shared" si="0"/>
        <v>3</v>
      </c>
      <c r="G27" s="32"/>
    </row>
    <row r="28" spans="1:16" s="17" customFormat="1" ht="12.75" customHeight="1">
      <c r="A28" s="31"/>
      <c r="B28" s="31"/>
      <c r="C28" s="13" t="s">
        <v>19</v>
      </c>
      <c r="D28" s="13">
        <v>1</v>
      </c>
      <c r="E28" s="18">
        <v>0</v>
      </c>
      <c r="F28" s="16">
        <f t="shared" si="0"/>
        <v>0</v>
      </c>
      <c r="G28" s="32"/>
      <c r="P28" s="19"/>
    </row>
    <row r="29" spans="1:16" s="17" customFormat="1" ht="12.75" customHeight="1">
      <c r="A29" s="31"/>
      <c r="B29" s="31"/>
      <c r="C29" s="13" t="s">
        <v>19</v>
      </c>
      <c r="D29" s="13">
        <v>4</v>
      </c>
      <c r="E29" s="18">
        <v>0</v>
      </c>
      <c r="F29" s="16">
        <f t="shared" si="0"/>
        <v>0</v>
      </c>
      <c r="G29" s="32"/>
    </row>
    <row r="30" spans="1:16" s="17" customFormat="1" ht="12.75" customHeight="1">
      <c r="A30" s="31"/>
      <c r="B30" s="33" t="s">
        <v>10</v>
      </c>
      <c r="C30" s="33"/>
      <c r="D30" s="33"/>
      <c r="E30" s="11">
        <f>SUM(E10:E29)</f>
        <v>13</v>
      </c>
      <c r="F30" s="11">
        <f>SUM(E30:E30)</f>
        <v>13</v>
      </c>
      <c r="G30" s="11">
        <f>G10</f>
        <v>13</v>
      </c>
    </row>
    <row r="31" spans="1:16" s="17" customFormat="1" ht="12.75" customHeight="1">
      <c r="A31" s="31" t="s">
        <v>20</v>
      </c>
      <c r="B31" s="31" t="s">
        <v>12</v>
      </c>
      <c r="C31" s="13" t="s">
        <v>13</v>
      </c>
      <c r="D31" s="13">
        <v>8</v>
      </c>
      <c r="E31" s="18" t="s">
        <v>21</v>
      </c>
      <c r="F31" s="16" t="str">
        <f t="shared" ref="F31:F39" si="1">E31</f>
        <v>-</v>
      </c>
      <c r="G31" s="32">
        <f>SUM(F31:F39)</f>
        <v>6</v>
      </c>
    </row>
    <row r="32" spans="1:16" s="17" customFormat="1" ht="12.75" customHeight="1">
      <c r="A32" s="31"/>
      <c r="B32" s="31"/>
      <c r="C32" s="13" t="s">
        <v>14</v>
      </c>
      <c r="D32" s="13">
        <v>5</v>
      </c>
      <c r="E32" s="18">
        <v>0</v>
      </c>
      <c r="F32" s="16">
        <f t="shared" si="1"/>
        <v>0</v>
      </c>
      <c r="G32" s="32"/>
    </row>
    <row r="33" spans="1:7" s="17" customFormat="1" ht="12.75" customHeight="1">
      <c r="A33" s="31"/>
      <c r="B33" s="31"/>
      <c r="C33" s="13" t="s">
        <v>14</v>
      </c>
      <c r="D33" s="13">
        <v>10</v>
      </c>
      <c r="E33" s="18">
        <v>0</v>
      </c>
      <c r="F33" s="16">
        <f t="shared" si="1"/>
        <v>0</v>
      </c>
      <c r="G33" s="32"/>
    </row>
    <row r="34" spans="1:7" s="17" customFormat="1" ht="12.75" customHeight="1">
      <c r="A34" s="31"/>
      <c r="B34" s="31"/>
      <c r="C34" s="13" t="s">
        <v>15</v>
      </c>
      <c r="D34" s="13">
        <v>6</v>
      </c>
      <c r="E34" s="18">
        <v>0</v>
      </c>
      <c r="F34" s="16">
        <f t="shared" si="1"/>
        <v>0</v>
      </c>
      <c r="G34" s="32"/>
    </row>
    <row r="35" spans="1:7" s="17" customFormat="1" ht="12.75" customHeight="1">
      <c r="A35" s="31"/>
      <c r="B35" s="31"/>
      <c r="C35" s="13" t="s">
        <v>15</v>
      </c>
      <c r="D35" s="13">
        <v>7</v>
      </c>
      <c r="E35" s="18">
        <v>0</v>
      </c>
      <c r="F35" s="16">
        <f t="shared" si="1"/>
        <v>0</v>
      </c>
      <c r="G35" s="32"/>
    </row>
    <row r="36" spans="1:7" s="17" customFormat="1" ht="12.75" customHeight="1">
      <c r="A36" s="31"/>
      <c r="B36" s="31"/>
      <c r="C36" s="13" t="s">
        <v>15</v>
      </c>
      <c r="D36" s="13">
        <v>10</v>
      </c>
      <c r="E36" s="18">
        <v>1</v>
      </c>
      <c r="F36" s="16">
        <f t="shared" si="1"/>
        <v>1</v>
      </c>
      <c r="G36" s="32"/>
    </row>
    <row r="37" spans="1:7" s="17" customFormat="1" ht="12.75" customHeight="1">
      <c r="A37" s="31"/>
      <c r="B37" s="31"/>
      <c r="C37" s="13" t="s">
        <v>16</v>
      </c>
      <c r="D37" s="13">
        <v>2</v>
      </c>
      <c r="E37" s="18">
        <v>1</v>
      </c>
      <c r="F37" s="16">
        <f t="shared" si="1"/>
        <v>1</v>
      </c>
      <c r="G37" s="32"/>
    </row>
    <row r="38" spans="1:7" s="17" customFormat="1" ht="12.75" customHeight="1">
      <c r="A38" s="31"/>
      <c r="B38" s="31"/>
      <c r="C38" s="13" t="s">
        <v>16</v>
      </c>
      <c r="D38" s="13">
        <v>7</v>
      </c>
      <c r="E38" s="18">
        <v>1</v>
      </c>
      <c r="F38" s="16">
        <f t="shared" si="1"/>
        <v>1</v>
      </c>
      <c r="G38" s="32"/>
    </row>
    <row r="39" spans="1:7" s="17" customFormat="1" ht="12.75" customHeight="1">
      <c r="A39" s="31"/>
      <c r="B39" s="31"/>
      <c r="C39" s="13" t="s">
        <v>16</v>
      </c>
      <c r="D39" s="13">
        <v>10</v>
      </c>
      <c r="E39" s="18">
        <v>3</v>
      </c>
      <c r="F39" s="16">
        <f t="shared" si="1"/>
        <v>3</v>
      </c>
      <c r="G39" s="32"/>
    </row>
    <row r="40" spans="1:7" s="17" customFormat="1" ht="12.75" customHeight="1">
      <c r="A40" s="31"/>
      <c r="B40" s="33" t="s">
        <v>10</v>
      </c>
      <c r="C40" s="33"/>
      <c r="D40" s="33"/>
      <c r="E40" s="11">
        <f>SUM(E31:E39)</f>
        <v>6</v>
      </c>
      <c r="F40" s="11">
        <f>SUM(E40:E40)</f>
        <v>6</v>
      </c>
      <c r="G40" s="11">
        <f>G31</f>
        <v>6</v>
      </c>
    </row>
    <row r="41" spans="1:7" s="17" customFormat="1" ht="12.75" customHeight="1">
      <c r="A41" s="31" t="s">
        <v>22</v>
      </c>
      <c r="B41" s="31" t="s">
        <v>12</v>
      </c>
      <c r="C41" s="13" t="s">
        <v>14</v>
      </c>
      <c r="D41" s="13">
        <v>6</v>
      </c>
      <c r="E41" s="15">
        <v>0</v>
      </c>
      <c r="F41" s="16">
        <f t="shared" ref="F41:F57" si="2">E41</f>
        <v>0</v>
      </c>
      <c r="G41" s="32">
        <f>SUM(F41:F57)</f>
        <v>10</v>
      </c>
    </row>
    <row r="42" spans="1:7" s="17" customFormat="1" ht="12.75" customHeight="1">
      <c r="A42" s="31"/>
      <c r="B42" s="31"/>
      <c r="C42" s="13" t="s">
        <v>14</v>
      </c>
      <c r="D42" s="13">
        <v>9</v>
      </c>
      <c r="E42" s="18">
        <v>0</v>
      </c>
      <c r="F42" s="16">
        <f t="shared" si="2"/>
        <v>0</v>
      </c>
      <c r="G42" s="32"/>
    </row>
    <row r="43" spans="1:7" s="17" customFormat="1" ht="12.75" customHeight="1">
      <c r="A43" s="31"/>
      <c r="B43" s="31"/>
      <c r="C43" s="13" t="s">
        <v>15</v>
      </c>
      <c r="D43" s="13">
        <v>6</v>
      </c>
      <c r="E43" s="18">
        <v>0</v>
      </c>
      <c r="F43" s="16">
        <f t="shared" si="2"/>
        <v>0</v>
      </c>
      <c r="G43" s="32"/>
    </row>
    <row r="44" spans="1:7" s="17" customFormat="1" ht="12.75" customHeight="1">
      <c r="A44" s="31"/>
      <c r="B44" s="31"/>
      <c r="C44" s="13" t="s">
        <v>16</v>
      </c>
      <c r="D44" s="13">
        <v>3</v>
      </c>
      <c r="E44" s="18">
        <v>1</v>
      </c>
      <c r="F44" s="16">
        <f t="shared" si="2"/>
        <v>1</v>
      </c>
      <c r="G44" s="32"/>
    </row>
    <row r="45" spans="1:7" s="17" customFormat="1" ht="12.75" customHeight="1">
      <c r="A45" s="31"/>
      <c r="B45" s="31"/>
      <c r="C45" s="13" t="s">
        <v>16</v>
      </c>
      <c r="D45" s="13">
        <v>6</v>
      </c>
      <c r="E45" s="18">
        <v>2</v>
      </c>
      <c r="F45" s="16">
        <f t="shared" si="2"/>
        <v>2</v>
      </c>
      <c r="G45" s="32"/>
    </row>
    <row r="46" spans="1:7" s="17" customFormat="1" ht="12.75" customHeight="1">
      <c r="A46" s="31"/>
      <c r="B46" s="31"/>
      <c r="C46" s="13" t="s">
        <v>16</v>
      </c>
      <c r="D46" s="13">
        <v>7</v>
      </c>
      <c r="E46" s="18">
        <v>0</v>
      </c>
      <c r="F46" s="16">
        <f t="shared" si="2"/>
        <v>0</v>
      </c>
      <c r="G46" s="32"/>
    </row>
    <row r="47" spans="1:7" s="17" customFormat="1" ht="12.75" customHeight="1">
      <c r="A47" s="31"/>
      <c r="B47" s="31"/>
      <c r="C47" s="13" t="s">
        <v>16</v>
      </c>
      <c r="D47" s="13">
        <v>10</v>
      </c>
      <c r="E47" s="18">
        <v>0</v>
      </c>
      <c r="F47" s="16">
        <f t="shared" si="2"/>
        <v>0</v>
      </c>
      <c r="G47" s="32"/>
    </row>
    <row r="48" spans="1:7" s="17" customFormat="1" ht="12.75" customHeight="1">
      <c r="A48" s="31"/>
      <c r="B48" s="31"/>
      <c r="C48" s="13" t="s">
        <v>17</v>
      </c>
      <c r="D48" s="13">
        <v>1</v>
      </c>
      <c r="E48" s="18">
        <v>0</v>
      </c>
      <c r="F48" s="16">
        <f t="shared" si="2"/>
        <v>0</v>
      </c>
      <c r="G48" s="32"/>
    </row>
    <row r="49" spans="1:7" s="17" customFormat="1" ht="12.75" customHeight="1">
      <c r="A49" s="31"/>
      <c r="B49" s="31"/>
      <c r="C49" s="13" t="s">
        <v>17</v>
      </c>
      <c r="D49" s="13">
        <v>4</v>
      </c>
      <c r="E49" s="18">
        <v>0</v>
      </c>
      <c r="F49" s="16">
        <f t="shared" si="2"/>
        <v>0</v>
      </c>
      <c r="G49" s="32"/>
    </row>
    <row r="50" spans="1:7" s="17" customFormat="1" ht="12.75" customHeight="1">
      <c r="A50" s="31"/>
      <c r="B50" s="31"/>
      <c r="C50" s="13" t="s">
        <v>17</v>
      </c>
      <c r="D50" s="13">
        <v>7</v>
      </c>
      <c r="E50" s="18">
        <v>2</v>
      </c>
      <c r="F50" s="16">
        <f t="shared" si="2"/>
        <v>2</v>
      </c>
      <c r="G50" s="32"/>
    </row>
    <row r="51" spans="1:7" s="17" customFormat="1" ht="12.75" customHeight="1">
      <c r="A51" s="31"/>
      <c r="B51" s="31"/>
      <c r="C51" s="13" t="s">
        <v>17</v>
      </c>
      <c r="D51" s="13">
        <v>10</v>
      </c>
      <c r="E51" s="18">
        <v>1</v>
      </c>
      <c r="F51" s="16">
        <f t="shared" si="2"/>
        <v>1</v>
      </c>
      <c r="G51" s="32"/>
    </row>
    <row r="52" spans="1:7" s="17" customFormat="1" ht="12.75" customHeight="1">
      <c r="A52" s="31"/>
      <c r="B52" s="31"/>
      <c r="C52" s="13" t="s">
        <v>18</v>
      </c>
      <c r="D52" s="13">
        <v>1</v>
      </c>
      <c r="E52" s="18">
        <v>0</v>
      </c>
      <c r="F52" s="16">
        <f t="shared" si="2"/>
        <v>0</v>
      </c>
      <c r="G52" s="32"/>
    </row>
    <row r="53" spans="1:7" s="17" customFormat="1" ht="12.75" customHeight="1">
      <c r="A53" s="31"/>
      <c r="B53" s="31"/>
      <c r="C53" s="13" t="s">
        <v>18</v>
      </c>
      <c r="D53" s="13">
        <v>4</v>
      </c>
      <c r="E53" s="18">
        <v>0</v>
      </c>
      <c r="F53" s="16">
        <f t="shared" si="2"/>
        <v>0</v>
      </c>
      <c r="G53" s="32"/>
    </row>
    <row r="54" spans="1:7" s="17" customFormat="1" ht="12.75" customHeight="1">
      <c r="A54" s="31"/>
      <c r="B54" s="31"/>
      <c r="C54" s="13" t="s">
        <v>18</v>
      </c>
      <c r="D54" s="13">
        <v>7</v>
      </c>
      <c r="E54" s="18">
        <v>3</v>
      </c>
      <c r="F54" s="16">
        <f t="shared" si="2"/>
        <v>3</v>
      </c>
      <c r="G54" s="32"/>
    </row>
    <row r="55" spans="1:7" s="17" customFormat="1" ht="12.75" customHeight="1">
      <c r="A55" s="31"/>
      <c r="B55" s="31"/>
      <c r="C55" s="13" t="s">
        <v>18</v>
      </c>
      <c r="D55" s="13">
        <v>6</v>
      </c>
      <c r="E55" s="18">
        <v>0</v>
      </c>
      <c r="F55" s="16">
        <f t="shared" si="2"/>
        <v>0</v>
      </c>
      <c r="G55" s="32"/>
    </row>
    <row r="56" spans="1:7" s="17" customFormat="1" ht="12.75" customHeight="1">
      <c r="A56" s="31"/>
      <c r="B56" s="31"/>
      <c r="C56" s="13" t="s">
        <v>18</v>
      </c>
      <c r="D56" s="13">
        <v>9</v>
      </c>
      <c r="E56" s="18">
        <v>1</v>
      </c>
      <c r="F56" s="16">
        <f t="shared" si="2"/>
        <v>1</v>
      </c>
      <c r="G56" s="32"/>
    </row>
    <row r="57" spans="1:7" s="17" customFormat="1" ht="12.75" customHeight="1">
      <c r="A57" s="31"/>
      <c r="B57" s="31"/>
      <c r="C57" s="13" t="s">
        <v>19</v>
      </c>
      <c r="D57" s="13">
        <v>1</v>
      </c>
      <c r="E57" s="18">
        <v>0</v>
      </c>
      <c r="F57" s="16">
        <f t="shared" si="2"/>
        <v>0</v>
      </c>
      <c r="G57" s="32"/>
    </row>
    <row r="58" spans="1:7" s="17" customFormat="1" ht="12.75" customHeight="1">
      <c r="A58" s="31"/>
      <c r="B58" s="33" t="s">
        <v>10</v>
      </c>
      <c r="C58" s="33"/>
      <c r="D58" s="33"/>
      <c r="E58" s="11">
        <f>SUM(E41:E57)</f>
        <v>10</v>
      </c>
      <c r="F58" s="11">
        <f>SUM(E58:E58)</f>
        <v>10</v>
      </c>
      <c r="G58" s="11">
        <f>G41</f>
        <v>10</v>
      </c>
    </row>
    <row r="59" spans="1:7" s="17" customFormat="1" ht="12.75" customHeight="1">
      <c r="A59" s="31" t="s">
        <v>23</v>
      </c>
      <c r="B59" s="31" t="s">
        <v>24</v>
      </c>
      <c r="C59" s="13" t="s">
        <v>16</v>
      </c>
      <c r="D59" s="13">
        <v>7</v>
      </c>
      <c r="E59" s="18">
        <v>0</v>
      </c>
      <c r="F59" s="16">
        <f>E59</f>
        <v>0</v>
      </c>
      <c r="G59" s="34">
        <f>SUM(F59:F63)</f>
        <v>1</v>
      </c>
    </row>
    <row r="60" spans="1:7" s="17" customFormat="1" ht="12.75" customHeight="1">
      <c r="A60" s="31"/>
      <c r="B60" s="31"/>
      <c r="C60" s="13" t="s">
        <v>17</v>
      </c>
      <c r="D60" s="13">
        <v>1</v>
      </c>
      <c r="E60" s="18">
        <v>0</v>
      </c>
      <c r="F60" s="16">
        <f>E60</f>
        <v>0</v>
      </c>
      <c r="G60" s="34"/>
    </row>
    <row r="61" spans="1:7" s="17" customFormat="1" ht="12.75" customHeight="1">
      <c r="A61" s="31"/>
      <c r="B61" s="31"/>
      <c r="C61" s="13" t="s">
        <v>18</v>
      </c>
      <c r="D61" s="13">
        <v>1</v>
      </c>
      <c r="E61" s="18">
        <v>0</v>
      </c>
      <c r="F61" s="16">
        <f>E61</f>
        <v>0</v>
      </c>
      <c r="G61" s="34"/>
    </row>
    <row r="62" spans="1:7" s="17" customFormat="1" ht="12.75" customHeight="1">
      <c r="A62" s="31"/>
      <c r="B62" s="31"/>
      <c r="C62" s="13" t="s">
        <v>19</v>
      </c>
      <c r="D62" s="13">
        <v>1</v>
      </c>
      <c r="E62" s="18">
        <v>0</v>
      </c>
      <c r="F62" s="16">
        <f>E62</f>
        <v>0</v>
      </c>
      <c r="G62" s="34"/>
    </row>
    <row r="63" spans="1:7" s="17" customFormat="1" ht="12.75" customHeight="1">
      <c r="A63" s="31"/>
      <c r="B63" s="31"/>
      <c r="C63" s="13" t="s">
        <v>19</v>
      </c>
      <c r="D63" s="13">
        <v>10</v>
      </c>
      <c r="E63" s="18">
        <v>1</v>
      </c>
      <c r="F63" s="16">
        <f>E63</f>
        <v>1</v>
      </c>
      <c r="G63" s="34"/>
    </row>
    <row r="64" spans="1:7" s="17" customFormat="1" ht="12.75" customHeight="1">
      <c r="A64" s="31"/>
      <c r="B64" s="33" t="s">
        <v>10</v>
      </c>
      <c r="C64" s="33"/>
      <c r="D64" s="33"/>
      <c r="E64" s="11">
        <f>SUM(E59:E63)</f>
        <v>1</v>
      </c>
      <c r="F64" s="11">
        <f>SUM(E64:E64)</f>
        <v>1</v>
      </c>
      <c r="G64" s="11">
        <f>G59</f>
        <v>1</v>
      </c>
    </row>
    <row r="65" spans="1:7" s="17" customFormat="1" ht="12.75" customHeight="1">
      <c r="A65" s="31" t="s">
        <v>25</v>
      </c>
      <c r="B65" s="31" t="s">
        <v>12</v>
      </c>
      <c r="C65" s="13" t="s">
        <v>13</v>
      </c>
      <c r="D65" s="13">
        <v>8</v>
      </c>
      <c r="E65" s="18">
        <v>0</v>
      </c>
      <c r="F65" s="16">
        <f t="shared" ref="F65:F71" si="3">E65</f>
        <v>0</v>
      </c>
      <c r="G65" s="32">
        <f>SUM(F65:F71)</f>
        <v>3</v>
      </c>
    </row>
    <row r="66" spans="1:7" s="17" customFormat="1" ht="12.75" customHeight="1">
      <c r="A66" s="31"/>
      <c r="B66" s="31"/>
      <c r="C66" s="13" t="s">
        <v>14</v>
      </c>
      <c r="D66" s="13">
        <v>5</v>
      </c>
      <c r="E66" s="18">
        <v>0</v>
      </c>
      <c r="F66" s="16">
        <f t="shared" si="3"/>
        <v>0</v>
      </c>
      <c r="G66" s="32"/>
    </row>
    <row r="67" spans="1:7" s="17" customFormat="1" ht="12.75" customHeight="1">
      <c r="A67" s="31"/>
      <c r="B67" s="31"/>
      <c r="C67" s="13" t="s">
        <v>14</v>
      </c>
      <c r="D67" s="13">
        <v>6</v>
      </c>
      <c r="E67" s="18">
        <v>0</v>
      </c>
      <c r="F67" s="16">
        <f t="shared" si="3"/>
        <v>0</v>
      </c>
      <c r="G67" s="32"/>
    </row>
    <row r="68" spans="1:7" s="17" customFormat="1" ht="12.75" customHeight="1">
      <c r="A68" s="31"/>
      <c r="B68" s="31"/>
      <c r="C68" s="13" t="s">
        <v>15</v>
      </c>
      <c r="D68" s="13">
        <v>6</v>
      </c>
      <c r="E68" s="18">
        <v>0</v>
      </c>
      <c r="F68" s="16">
        <f t="shared" si="3"/>
        <v>0</v>
      </c>
      <c r="G68" s="32"/>
    </row>
    <row r="69" spans="1:7" s="17" customFormat="1" ht="12.75" customHeight="1">
      <c r="A69" s="31"/>
      <c r="B69" s="31"/>
      <c r="C69" s="13" t="s">
        <v>15</v>
      </c>
      <c r="D69" s="13">
        <v>8</v>
      </c>
      <c r="E69" s="18">
        <v>1</v>
      </c>
      <c r="F69" s="16">
        <f t="shared" si="3"/>
        <v>1</v>
      </c>
      <c r="G69" s="32"/>
    </row>
    <row r="70" spans="1:7" s="17" customFormat="1" ht="12.75" customHeight="1">
      <c r="A70" s="31"/>
      <c r="B70" s="31"/>
      <c r="C70" s="13" t="s">
        <v>15</v>
      </c>
      <c r="D70" s="13">
        <v>9</v>
      </c>
      <c r="E70" s="18">
        <v>0</v>
      </c>
      <c r="F70" s="16">
        <f t="shared" si="3"/>
        <v>0</v>
      </c>
      <c r="G70" s="32"/>
    </row>
    <row r="71" spans="1:7" s="17" customFormat="1" ht="12.75" customHeight="1">
      <c r="A71" s="31"/>
      <c r="B71" s="31"/>
      <c r="C71" s="13" t="s">
        <v>15</v>
      </c>
      <c r="D71" s="13">
        <v>10</v>
      </c>
      <c r="E71" s="18">
        <v>2</v>
      </c>
      <c r="F71" s="16">
        <f t="shared" si="3"/>
        <v>2</v>
      </c>
      <c r="G71" s="32"/>
    </row>
    <row r="72" spans="1:7" s="17" customFormat="1" ht="12.75" customHeight="1">
      <c r="A72" s="31"/>
      <c r="B72" s="33" t="s">
        <v>10</v>
      </c>
      <c r="C72" s="33"/>
      <c r="D72" s="33"/>
      <c r="E72" s="11">
        <f>SUM(E65:E71)</f>
        <v>3</v>
      </c>
      <c r="F72" s="11">
        <f>SUM(E72:E72)</f>
        <v>3</v>
      </c>
      <c r="G72" s="11">
        <f>G65</f>
        <v>3</v>
      </c>
    </row>
    <row r="73" spans="1:7" s="17" customFormat="1" ht="12.75" customHeight="1">
      <c r="A73" s="31" t="s">
        <v>26</v>
      </c>
      <c r="B73" s="31" t="s">
        <v>12</v>
      </c>
      <c r="C73" s="13" t="s">
        <v>13</v>
      </c>
      <c r="D73" s="13">
        <v>8</v>
      </c>
      <c r="E73" s="18">
        <v>0</v>
      </c>
      <c r="F73" s="16">
        <f t="shared" ref="F73:F79" si="4">E73</f>
        <v>0</v>
      </c>
      <c r="G73" s="32">
        <f>SUM(F73:F79)</f>
        <v>4</v>
      </c>
    </row>
    <row r="74" spans="1:7" s="17" customFormat="1" ht="12.75" customHeight="1">
      <c r="A74" s="31"/>
      <c r="B74" s="31"/>
      <c r="C74" s="13" t="s">
        <v>14</v>
      </c>
      <c r="D74" s="13">
        <v>5</v>
      </c>
      <c r="E74" s="18">
        <v>0</v>
      </c>
      <c r="F74" s="16">
        <f t="shared" si="4"/>
        <v>0</v>
      </c>
      <c r="G74" s="32"/>
    </row>
    <row r="75" spans="1:7" s="17" customFormat="1" ht="12.75" customHeight="1">
      <c r="A75" s="31"/>
      <c r="B75" s="31"/>
      <c r="C75" s="13" t="s">
        <v>14</v>
      </c>
      <c r="D75" s="13">
        <v>6</v>
      </c>
      <c r="E75" s="18">
        <v>0</v>
      </c>
      <c r="F75" s="16">
        <f t="shared" si="4"/>
        <v>0</v>
      </c>
      <c r="G75" s="32"/>
    </row>
    <row r="76" spans="1:7" s="17" customFormat="1" ht="12.75" customHeight="1">
      <c r="A76" s="31"/>
      <c r="B76" s="31"/>
      <c r="C76" s="13" t="s">
        <v>15</v>
      </c>
      <c r="D76" s="13">
        <v>6</v>
      </c>
      <c r="E76" s="18">
        <v>0</v>
      </c>
      <c r="F76" s="16">
        <f t="shared" si="4"/>
        <v>0</v>
      </c>
      <c r="G76" s="32"/>
    </row>
    <row r="77" spans="1:7" s="17" customFormat="1" ht="12.75" customHeight="1">
      <c r="A77" s="31"/>
      <c r="B77" s="31"/>
      <c r="C77" s="13" t="s">
        <v>15</v>
      </c>
      <c r="D77" s="13">
        <v>9</v>
      </c>
      <c r="E77" s="18">
        <v>1</v>
      </c>
      <c r="F77" s="16">
        <f t="shared" si="4"/>
        <v>1</v>
      </c>
      <c r="G77" s="32"/>
    </row>
    <row r="78" spans="1:7" s="17" customFormat="1" ht="12.75" customHeight="1">
      <c r="A78" s="31"/>
      <c r="B78" s="31"/>
      <c r="C78" s="13" t="s">
        <v>16</v>
      </c>
      <c r="D78" s="13">
        <v>7</v>
      </c>
      <c r="E78" s="18">
        <v>0</v>
      </c>
      <c r="F78" s="16">
        <f t="shared" si="4"/>
        <v>0</v>
      </c>
      <c r="G78" s="32"/>
    </row>
    <row r="79" spans="1:7" s="17" customFormat="1" ht="12.75" customHeight="1">
      <c r="A79" s="31"/>
      <c r="B79" s="31"/>
      <c r="C79" s="13" t="s">
        <v>16</v>
      </c>
      <c r="D79" s="13">
        <v>10</v>
      </c>
      <c r="E79" s="18">
        <v>3</v>
      </c>
      <c r="F79" s="16">
        <f t="shared" si="4"/>
        <v>3</v>
      </c>
      <c r="G79" s="32"/>
    </row>
    <row r="80" spans="1:7" s="17" customFormat="1" ht="12.75" customHeight="1">
      <c r="A80" s="31"/>
      <c r="B80" s="33" t="s">
        <v>10</v>
      </c>
      <c r="C80" s="33"/>
      <c r="D80" s="33"/>
      <c r="E80" s="11">
        <f>SUM(E73:E79)</f>
        <v>4</v>
      </c>
      <c r="F80" s="11">
        <f>SUM(E80:E80)</f>
        <v>4</v>
      </c>
      <c r="G80" s="11">
        <f>G73</f>
        <v>4</v>
      </c>
    </row>
    <row r="81" spans="1:7" s="17" customFormat="1" ht="12.75" customHeight="1">
      <c r="A81" s="31" t="s">
        <v>27</v>
      </c>
      <c r="B81" s="31" t="s">
        <v>12</v>
      </c>
      <c r="C81" s="13" t="s">
        <v>15</v>
      </c>
      <c r="D81" s="13">
        <v>6</v>
      </c>
      <c r="E81" s="18">
        <v>0</v>
      </c>
      <c r="F81" s="16">
        <f t="shared" ref="F81:F94" si="5">E81</f>
        <v>0</v>
      </c>
      <c r="G81" s="32">
        <f>SUM(F81:F94)</f>
        <v>4</v>
      </c>
    </row>
    <row r="82" spans="1:7" s="17" customFormat="1" ht="12.75" customHeight="1">
      <c r="A82" s="31"/>
      <c r="B82" s="31"/>
      <c r="C82" s="13" t="s">
        <v>15</v>
      </c>
      <c r="D82" s="13">
        <v>9</v>
      </c>
      <c r="E82" s="18">
        <v>0</v>
      </c>
      <c r="F82" s="16">
        <f t="shared" si="5"/>
        <v>0</v>
      </c>
      <c r="G82" s="32"/>
    </row>
    <row r="83" spans="1:7" s="17" customFormat="1" ht="12.75" customHeight="1">
      <c r="A83" s="31"/>
      <c r="B83" s="31"/>
      <c r="C83" s="13" t="s">
        <v>16</v>
      </c>
      <c r="D83" s="13">
        <v>6</v>
      </c>
      <c r="E83" s="18">
        <v>1</v>
      </c>
      <c r="F83" s="16">
        <f t="shared" si="5"/>
        <v>1</v>
      </c>
      <c r="G83" s="32"/>
    </row>
    <row r="84" spans="1:7" s="17" customFormat="1" ht="12.75" customHeight="1">
      <c r="A84" s="31"/>
      <c r="B84" s="31"/>
      <c r="C84" s="13" t="s">
        <v>16</v>
      </c>
      <c r="D84" s="13">
        <v>7</v>
      </c>
      <c r="E84" s="18">
        <v>0</v>
      </c>
      <c r="F84" s="16">
        <f t="shared" si="5"/>
        <v>0</v>
      </c>
      <c r="G84" s="32"/>
    </row>
    <row r="85" spans="1:7" s="17" customFormat="1" ht="12.75" customHeight="1">
      <c r="A85" s="31"/>
      <c r="B85" s="31"/>
      <c r="C85" s="13" t="s">
        <v>16</v>
      </c>
      <c r="D85" s="13">
        <v>10</v>
      </c>
      <c r="E85" s="18">
        <v>0</v>
      </c>
      <c r="F85" s="16">
        <f t="shared" si="5"/>
        <v>0</v>
      </c>
      <c r="G85" s="32"/>
    </row>
    <row r="86" spans="1:7" s="17" customFormat="1" ht="12.75" customHeight="1">
      <c r="A86" s="31"/>
      <c r="B86" s="31"/>
      <c r="C86" s="13" t="s">
        <v>17</v>
      </c>
      <c r="D86" s="13">
        <v>1</v>
      </c>
      <c r="E86" s="18">
        <v>0</v>
      </c>
      <c r="F86" s="16">
        <f t="shared" si="5"/>
        <v>0</v>
      </c>
      <c r="G86" s="32"/>
    </row>
    <row r="87" spans="1:7" s="17" customFormat="1" ht="12.75" customHeight="1">
      <c r="A87" s="31"/>
      <c r="B87" s="31"/>
      <c r="C87" s="13" t="s">
        <v>17</v>
      </c>
      <c r="D87" s="13">
        <v>5</v>
      </c>
      <c r="E87" s="18">
        <v>0</v>
      </c>
      <c r="F87" s="16">
        <f t="shared" si="5"/>
        <v>0</v>
      </c>
      <c r="G87" s="32"/>
    </row>
    <row r="88" spans="1:7" s="17" customFormat="1" ht="12.75" customHeight="1">
      <c r="A88" s="31"/>
      <c r="B88" s="31"/>
      <c r="C88" s="13" t="s">
        <v>17</v>
      </c>
      <c r="D88" s="13">
        <v>7</v>
      </c>
      <c r="E88" s="18">
        <v>1</v>
      </c>
      <c r="F88" s="16">
        <f t="shared" si="5"/>
        <v>1</v>
      </c>
      <c r="G88" s="32"/>
    </row>
    <row r="89" spans="1:7" s="17" customFormat="1" ht="12.75" customHeight="1">
      <c r="A89" s="31"/>
      <c r="B89" s="31"/>
      <c r="C89" s="13" t="s">
        <v>17</v>
      </c>
      <c r="D89" s="13">
        <v>8</v>
      </c>
      <c r="E89" s="18">
        <v>1</v>
      </c>
      <c r="F89" s="16">
        <f t="shared" si="5"/>
        <v>1</v>
      </c>
      <c r="G89" s="32"/>
    </row>
    <row r="90" spans="1:7" s="17" customFormat="1" ht="12.75" customHeight="1">
      <c r="A90" s="31"/>
      <c r="B90" s="31"/>
      <c r="C90" s="13" t="s">
        <v>18</v>
      </c>
      <c r="D90" s="13">
        <v>1</v>
      </c>
      <c r="E90" s="18">
        <v>0</v>
      </c>
      <c r="F90" s="16">
        <f t="shared" si="5"/>
        <v>0</v>
      </c>
      <c r="G90" s="32"/>
    </row>
    <row r="91" spans="1:7" s="17" customFormat="1" ht="12.75" customHeight="1">
      <c r="A91" s="31"/>
      <c r="B91" s="31"/>
      <c r="C91" s="13" t="s">
        <v>18</v>
      </c>
      <c r="D91" s="13">
        <v>4</v>
      </c>
      <c r="E91" s="18">
        <v>0</v>
      </c>
      <c r="F91" s="16">
        <f t="shared" si="5"/>
        <v>0</v>
      </c>
      <c r="G91" s="32"/>
    </row>
    <row r="92" spans="1:7" s="17" customFormat="1" ht="12.75" customHeight="1">
      <c r="A92" s="31"/>
      <c r="B92" s="31"/>
      <c r="C92" s="13" t="s">
        <v>18</v>
      </c>
      <c r="D92" s="13">
        <v>5</v>
      </c>
      <c r="E92" s="18">
        <v>0</v>
      </c>
      <c r="F92" s="16">
        <f t="shared" si="5"/>
        <v>0</v>
      </c>
      <c r="G92" s="32"/>
    </row>
    <row r="93" spans="1:7" s="17" customFormat="1" ht="12.75" customHeight="1">
      <c r="A93" s="31"/>
      <c r="B93" s="31"/>
      <c r="C93" s="13" t="s">
        <v>18</v>
      </c>
      <c r="D93" s="13">
        <v>8</v>
      </c>
      <c r="E93" s="18">
        <v>1</v>
      </c>
      <c r="F93" s="16">
        <f t="shared" si="5"/>
        <v>1</v>
      </c>
      <c r="G93" s="32"/>
    </row>
    <row r="94" spans="1:7" s="17" customFormat="1" ht="12.75" customHeight="1">
      <c r="A94" s="31"/>
      <c r="B94" s="31"/>
      <c r="C94" s="13" t="s">
        <v>19</v>
      </c>
      <c r="D94" s="13">
        <v>1</v>
      </c>
      <c r="E94" s="18">
        <v>0</v>
      </c>
      <c r="F94" s="16">
        <f t="shared" si="5"/>
        <v>0</v>
      </c>
      <c r="G94" s="32"/>
    </row>
    <row r="95" spans="1:7" s="17" customFormat="1" ht="12.75" customHeight="1">
      <c r="A95" s="31"/>
      <c r="B95" s="33" t="s">
        <v>10</v>
      </c>
      <c r="C95" s="33"/>
      <c r="D95" s="33"/>
      <c r="E95" s="11">
        <f>SUM(E81:E94)</f>
        <v>4</v>
      </c>
      <c r="F95" s="11">
        <f>SUM(E95:E95)</f>
        <v>4</v>
      </c>
      <c r="G95" s="11">
        <f>G81</f>
        <v>4</v>
      </c>
    </row>
    <row r="96" spans="1:7" s="17" customFormat="1" ht="12.75" customHeight="1">
      <c r="A96" s="31" t="s">
        <v>28</v>
      </c>
      <c r="B96" s="31" t="s">
        <v>12</v>
      </c>
      <c r="C96" s="13" t="s">
        <v>13</v>
      </c>
      <c r="D96" s="13">
        <v>8</v>
      </c>
      <c r="E96" s="18">
        <v>0</v>
      </c>
      <c r="F96" s="16">
        <f t="shared" ref="F96:F111" si="6">E96</f>
        <v>0</v>
      </c>
      <c r="G96" s="32">
        <f>SUM(F96:F113)</f>
        <v>2</v>
      </c>
    </row>
    <row r="97" spans="1:7" s="17" customFormat="1" ht="12.75" customHeight="1">
      <c r="A97" s="31"/>
      <c r="B97" s="31"/>
      <c r="C97" s="13" t="s">
        <v>13</v>
      </c>
      <c r="D97" s="13">
        <v>10</v>
      </c>
      <c r="E97" s="18">
        <v>0</v>
      </c>
      <c r="F97" s="16">
        <f t="shared" si="6"/>
        <v>0</v>
      </c>
      <c r="G97" s="32"/>
    </row>
    <row r="98" spans="1:7" s="17" customFormat="1" ht="12.75" customHeight="1">
      <c r="A98" s="31"/>
      <c r="B98" s="31"/>
      <c r="C98" s="13" t="s">
        <v>14</v>
      </c>
      <c r="D98" s="13">
        <v>5</v>
      </c>
      <c r="E98" s="18">
        <v>0</v>
      </c>
      <c r="F98" s="16">
        <f t="shared" si="6"/>
        <v>0</v>
      </c>
      <c r="G98" s="32"/>
    </row>
    <row r="99" spans="1:7" s="17" customFormat="1" ht="12.75" customHeight="1">
      <c r="A99" s="31"/>
      <c r="B99" s="31"/>
      <c r="C99" s="13" t="s">
        <v>14</v>
      </c>
      <c r="D99" s="13">
        <v>6</v>
      </c>
      <c r="E99" s="18">
        <v>0</v>
      </c>
      <c r="F99" s="16">
        <f t="shared" si="6"/>
        <v>0</v>
      </c>
      <c r="G99" s="32"/>
    </row>
    <row r="100" spans="1:7" s="17" customFormat="1" ht="12.75" customHeight="1">
      <c r="A100" s="31"/>
      <c r="B100" s="31"/>
      <c r="C100" s="13" t="s">
        <v>14</v>
      </c>
      <c r="D100" s="13">
        <v>7</v>
      </c>
      <c r="E100" s="18">
        <v>0</v>
      </c>
      <c r="F100" s="16">
        <f t="shared" si="6"/>
        <v>0</v>
      </c>
      <c r="G100" s="32"/>
    </row>
    <row r="101" spans="1:7" s="17" customFormat="1" ht="12.75" customHeight="1">
      <c r="A101" s="31"/>
      <c r="B101" s="31"/>
      <c r="C101" s="13" t="s">
        <v>14</v>
      </c>
      <c r="D101" s="13">
        <v>8</v>
      </c>
      <c r="E101" s="18">
        <v>0</v>
      </c>
      <c r="F101" s="16">
        <f t="shared" si="6"/>
        <v>0</v>
      </c>
      <c r="G101" s="32"/>
    </row>
    <row r="102" spans="1:7" s="17" customFormat="1" ht="12.75" customHeight="1">
      <c r="A102" s="31"/>
      <c r="B102" s="31"/>
      <c r="C102" s="13" t="s">
        <v>15</v>
      </c>
      <c r="D102" s="13">
        <v>6</v>
      </c>
      <c r="E102" s="18">
        <v>0</v>
      </c>
      <c r="F102" s="16">
        <f t="shared" si="6"/>
        <v>0</v>
      </c>
      <c r="G102" s="32"/>
    </row>
    <row r="103" spans="1:7" s="17" customFormat="1" ht="12.75" customHeight="1">
      <c r="A103" s="31"/>
      <c r="B103" s="31"/>
      <c r="C103" s="13" t="s">
        <v>16</v>
      </c>
      <c r="D103" s="13">
        <v>1</v>
      </c>
      <c r="E103" s="18">
        <v>0</v>
      </c>
      <c r="F103" s="16">
        <f t="shared" si="6"/>
        <v>0</v>
      </c>
      <c r="G103" s="32"/>
    </row>
    <row r="104" spans="1:7" s="17" customFormat="1" ht="12.75" customHeight="1">
      <c r="A104" s="31"/>
      <c r="B104" s="31"/>
      <c r="C104" s="13" t="s">
        <v>16</v>
      </c>
      <c r="D104" s="13">
        <v>2</v>
      </c>
      <c r="E104" s="18">
        <v>1</v>
      </c>
      <c r="F104" s="16">
        <f t="shared" si="6"/>
        <v>1</v>
      </c>
      <c r="G104" s="32"/>
    </row>
    <row r="105" spans="1:7" s="17" customFormat="1" ht="12.75" customHeight="1">
      <c r="A105" s="31"/>
      <c r="B105" s="31"/>
      <c r="C105" s="13" t="s">
        <v>16</v>
      </c>
      <c r="D105" s="13">
        <v>7</v>
      </c>
      <c r="E105" s="18">
        <v>0</v>
      </c>
      <c r="F105" s="16">
        <f t="shared" si="6"/>
        <v>0</v>
      </c>
      <c r="G105" s="32"/>
    </row>
    <row r="106" spans="1:7" s="17" customFormat="1" ht="12.75" customHeight="1">
      <c r="A106" s="31"/>
      <c r="B106" s="31"/>
      <c r="C106" s="13" t="s">
        <v>17</v>
      </c>
      <c r="D106" s="13">
        <v>1</v>
      </c>
      <c r="E106" s="18">
        <v>0</v>
      </c>
      <c r="F106" s="16">
        <f t="shared" si="6"/>
        <v>0</v>
      </c>
      <c r="G106" s="32"/>
    </row>
    <row r="107" spans="1:7" s="17" customFormat="1" ht="12.75" customHeight="1">
      <c r="A107" s="31"/>
      <c r="B107" s="31"/>
      <c r="C107" s="13" t="s">
        <v>18</v>
      </c>
      <c r="D107" s="13">
        <v>1</v>
      </c>
      <c r="E107" s="18">
        <v>0</v>
      </c>
      <c r="F107" s="16">
        <f t="shared" si="6"/>
        <v>0</v>
      </c>
      <c r="G107" s="32"/>
    </row>
    <row r="108" spans="1:7" s="17" customFormat="1" ht="12.75" customHeight="1">
      <c r="A108" s="31"/>
      <c r="B108" s="31"/>
      <c r="C108" s="13" t="s">
        <v>18</v>
      </c>
      <c r="D108" s="13">
        <v>10</v>
      </c>
      <c r="E108" s="18">
        <v>0</v>
      </c>
      <c r="F108" s="16">
        <f t="shared" si="6"/>
        <v>0</v>
      </c>
      <c r="G108" s="32"/>
    </row>
    <row r="109" spans="1:7" s="17" customFormat="1" ht="12.75" customHeight="1">
      <c r="A109" s="31"/>
      <c r="B109" s="31"/>
      <c r="C109" s="13" t="s">
        <v>19</v>
      </c>
      <c r="D109" s="13">
        <v>1</v>
      </c>
      <c r="E109" s="18">
        <v>0</v>
      </c>
      <c r="F109" s="16">
        <f t="shared" si="6"/>
        <v>0</v>
      </c>
      <c r="G109" s="32"/>
    </row>
    <row r="110" spans="1:7" s="17" customFormat="1" ht="12.75" customHeight="1">
      <c r="A110" s="31"/>
      <c r="B110" s="31"/>
      <c r="C110" s="13" t="s">
        <v>19</v>
      </c>
      <c r="D110" s="13">
        <v>4</v>
      </c>
      <c r="E110" s="18">
        <v>0</v>
      </c>
      <c r="F110" s="16">
        <f t="shared" si="6"/>
        <v>0</v>
      </c>
      <c r="G110" s="32"/>
    </row>
    <row r="111" spans="1:7" s="17" customFormat="1" ht="12.75" customHeight="1">
      <c r="A111" s="31"/>
      <c r="B111" s="31"/>
      <c r="C111" s="13" t="s">
        <v>19</v>
      </c>
      <c r="D111" s="13">
        <v>7</v>
      </c>
      <c r="E111" s="18">
        <v>0</v>
      </c>
      <c r="F111" s="16">
        <f t="shared" si="6"/>
        <v>0</v>
      </c>
      <c r="G111" s="32"/>
    </row>
    <row r="112" spans="1:7" s="17" customFormat="1" ht="12.75" customHeight="1">
      <c r="A112" s="31"/>
      <c r="B112" s="31"/>
      <c r="C112" s="13" t="s">
        <v>19</v>
      </c>
      <c r="D112" s="13">
        <v>8</v>
      </c>
      <c r="E112" s="18">
        <v>1</v>
      </c>
      <c r="F112" s="16"/>
      <c r="G112" s="32"/>
    </row>
    <row r="113" spans="1:7" s="17" customFormat="1" ht="12.75" customHeight="1">
      <c r="A113" s="31"/>
      <c r="B113" s="31"/>
      <c r="C113" s="13" t="s">
        <v>19</v>
      </c>
      <c r="D113" s="13">
        <v>10</v>
      </c>
      <c r="E113" s="18">
        <v>1</v>
      </c>
      <c r="F113" s="16">
        <f>E113</f>
        <v>1</v>
      </c>
      <c r="G113" s="32"/>
    </row>
    <row r="114" spans="1:7" s="17" customFormat="1" ht="12.75" customHeight="1">
      <c r="A114" s="31"/>
      <c r="B114" s="33" t="s">
        <v>10</v>
      </c>
      <c r="C114" s="33"/>
      <c r="D114" s="33"/>
      <c r="E114" s="11">
        <f>SUM(E96:E113)</f>
        <v>3</v>
      </c>
      <c r="F114" s="11">
        <f>SUM(E114:E114)</f>
        <v>3</v>
      </c>
      <c r="G114" s="11">
        <f>G96</f>
        <v>2</v>
      </c>
    </row>
    <row r="115" spans="1:7" s="17" customFormat="1" ht="12.75" customHeight="1">
      <c r="A115" s="31" t="s">
        <v>29</v>
      </c>
      <c r="B115" s="31" t="s">
        <v>12</v>
      </c>
      <c r="C115" s="13" t="s">
        <v>14</v>
      </c>
      <c r="D115" s="13">
        <v>1</v>
      </c>
      <c r="E115" s="18">
        <v>0</v>
      </c>
      <c r="F115" s="16">
        <f t="shared" ref="F115:F147" si="7">E115</f>
        <v>0</v>
      </c>
      <c r="G115" s="32">
        <f>SUM(F115:F147)</f>
        <v>51</v>
      </c>
    </row>
    <row r="116" spans="1:7" s="17" customFormat="1" ht="12.75" customHeight="1">
      <c r="A116" s="31"/>
      <c r="B116" s="31"/>
      <c r="C116" s="13" t="s">
        <v>15</v>
      </c>
      <c r="D116" s="13">
        <v>4</v>
      </c>
      <c r="E116" s="18">
        <v>0</v>
      </c>
      <c r="F116" s="16">
        <f t="shared" si="7"/>
        <v>0</v>
      </c>
      <c r="G116" s="32"/>
    </row>
    <row r="117" spans="1:7" s="17" customFormat="1" ht="12.75" customHeight="1">
      <c r="A117" s="31"/>
      <c r="B117" s="31"/>
      <c r="C117" s="13" t="s">
        <v>15</v>
      </c>
      <c r="D117" s="13">
        <v>7</v>
      </c>
      <c r="E117" s="18">
        <v>2</v>
      </c>
      <c r="F117" s="16">
        <f t="shared" si="7"/>
        <v>2</v>
      </c>
      <c r="G117" s="32"/>
    </row>
    <row r="118" spans="1:7" s="17" customFormat="1" ht="12.75" customHeight="1">
      <c r="A118" s="31"/>
      <c r="B118" s="31"/>
      <c r="C118" s="13" t="s">
        <v>15</v>
      </c>
      <c r="D118" s="13">
        <v>10</v>
      </c>
      <c r="E118" s="18">
        <v>3</v>
      </c>
      <c r="F118" s="16">
        <f t="shared" si="7"/>
        <v>3</v>
      </c>
      <c r="G118" s="32"/>
    </row>
    <row r="119" spans="1:7" s="17" customFormat="1" ht="12.75" customHeight="1">
      <c r="A119" s="31"/>
      <c r="B119" s="31"/>
      <c r="C119" s="13" t="s">
        <v>16</v>
      </c>
      <c r="D119" s="13">
        <v>2</v>
      </c>
      <c r="E119" s="18">
        <v>0</v>
      </c>
      <c r="F119" s="16">
        <f t="shared" si="7"/>
        <v>0</v>
      </c>
      <c r="G119" s="32"/>
    </row>
    <row r="120" spans="1:7" s="17" customFormat="1" ht="12.75" customHeight="1">
      <c r="A120" s="31"/>
      <c r="B120" s="31"/>
      <c r="C120" s="13" t="s">
        <v>16</v>
      </c>
      <c r="D120" s="13">
        <v>5</v>
      </c>
      <c r="E120" s="18">
        <v>0</v>
      </c>
      <c r="F120" s="16">
        <f t="shared" si="7"/>
        <v>0</v>
      </c>
      <c r="G120" s="32"/>
    </row>
    <row r="121" spans="1:7" s="17" customFormat="1" ht="12.75" customHeight="1">
      <c r="A121" s="31"/>
      <c r="B121" s="31"/>
      <c r="C121" s="13" t="s">
        <v>16</v>
      </c>
      <c r="D121" s="13">
        <v>7</v>
      </c>
      <c r="E121" s="18">
        <v>0</v>
      </c>
      <c r="F121" s="16">
        <f t="shared" si="7"/>
        <v>0</v>
      </c>
      <c r="G121" s="32"/>
    </row>
    <row r="122" spans="1:7" s="17" customFormat="1" ht="12.75" customHeight="1">
      <c r="A122" s="31"/>
      <c r="B122" s="31"/>
      <c r="C122" s="13" t="s">
        <v>16</v>
      </c>
      <c r="D122" s="13">
        <v>8</v>
      </c>
      <c r="E122" s="18">
        <v>13</v>
      </c>
      <c r="F122" s="16">
        <f t="shared" si="7"/>
        <v>13</v>
      </c>
      <c r="G122" s="32"/>
    </row>
    <row r="123" spans="1:7" s="17" customFormat="1" ht="12.75" customHeight="1">
      <c r="A123" s="31"/>
      <c r="B123" s="31"/>
      <c r="C123" s="13" t="s">
        <v>16</v>
      </c>
      <c r="D123" s="13">
        <v>9</v>
      </c>
      <c r="E123" s="18">
        <v>0</v>
      </c>
      <c r="F123" s="16">
        <f t="shared" si="7"/>
        <v>0</v>
      </c>
      <c r="G123" s="32"/>
    </row>
    <row r="124" spans="1:7" s="17" customFormat="1" ht="12.75" customHeight="1">
      <c r="A124" s="31"/>
      <c r="B124" s="31"/>
      <c r="C124" s="13" t="s">
        <v>16</v>
      </c>
      <c r="D124" s="13">
        <v>10</v>
      </c>
      <c r="E124" s="18">
        <v>0</v>
      </c>
      <c r="F124" s="16">
        <f t="shared" si="7"/>
        <v>0</v>
      </c>
      <c r="G124" s="32"/>
    </row>
    <row r="125" spans="1:7" s="17" customFormat="1" ht="12.75" customHeight="1">
      <c r="A125" s="31"/>
      <c r="B125" s="31"/>
      <c r="C125" s="13" t="s">
        <v>17</v>
      </c>
      <c r="D125" s="13">
        <v>1</v>
      </c>
      <c r="E125" s="18">
        <v>0</v>
      </c>
      <c r="F125" s="16">
        <f t="shared" si="7"/>
        <v>0</v>
      </c>
      <c r="G125" s="32"/>
    </row>
    <row r="126" spans="1:7" s="17" customFormat="1" ht="12.75" customHeight="1">
      <c r="A126" s="31"/>
      <c r="B126" s="31"/>
      <c r="C126" s="13" t="s">
        <v>17</v>
      </c>
      <c r="D126" s="13">
        <v>4</v>
      </c>
      <c r="E126" s="18">
        <v>0</v>
      </c>
      <c r="F126" s="16">
        <f t="shared" si="7"/>
        <v>0</v>
      </c>
      <c r="G126" s="32"/>
    </row>
    <row r="127" spans="1:7" s="17" customFormat="1" ht="12.75" customHeight="1">
      <c r="A127" s="31"/>
      <c r="B127" s="31"/>
      <c r="C127" s="13" t="s">
        <v>17</v>
      </c>
      <c r="D127" s="13">
        <v>5</v>
      </c>
      <c r="E127" s="18">
        <v>4</v>
      </c>
      <c r="F127" s="16">
        <f t="shared" si="7"/>
        <v>4</v>
      </c>
      <c r="G127" s="32"/>
    </row>
    <row r="128" spans="1:7" s="17" customFormat="1" ht="12.75" customHeight="1">
      <c r="A128" s="31"/>
      <c r="B128" s="31"/>
      <c r="C128" s="13" t="s">
        <v>17</v>
      </c>
      <c r="D128" s="13">
        <v>6</v>
      </c>
      <c r="E128" s="18">
        <v>1</v>
      </c>
      <c r="F128" s="16">
        <f t="shared" si="7"/>
        <v>1</v>
      </c>
      <c r="G128" s="32"/>
    </row>
    <row r="129" spans="1:7" s="17" customFormat="1" ht="12.75" customHeight="1">
      <c r="A129" s="31"/>
      <c r="B129" s="31"/>
      <c r="C129" s="13" t="s">
        <v>17</v>
      </c>
      <c r="D129" s="13">
        <v>7</v>
      </c>
      <c r="E129" s="18">
        <v>5</v>
      </c>
      <c r="F129" s="16">
        <f t="shared" si="7"/>
        <v>5</v>
      </c>
      <c r="G129" s="32"/>
    </row>
    <row r="130" spans="1:7" s="17" customFormat="1" ht="12.75" customHeight="1">
      <c r="A130" s="31"/>
      <c r="B130" s="31"/>
      <c r="C130" s="13" t="s">
        <v>17</v>
      </c>
      <c r="D130" s="13">
        <v>8</v>
      </c>
      <c r="E130" s="18">
        <v>1</v>
      </c>
      <c r="F130" s="16">
        <f t="shared" si="7"/>
        <v>1</v>
      </c>
      <c r="G130" s="32"/>
    </row>
    <row r="131" spans="1:7" s="17" customFormat="1" ht="12.75" customHeight="1">
      <c r="A131" s="31"/>
      <c r="B131" s="31"/>
      <c r="C131" s="13" t="s">
        <v>17</v>
      </c>
      <c r="D131" s="13">
        <v>9</v>
      </c>
      <c r="E131" s="18">
        <v>1</v>
      </c>
      <c r="F131" s="16">
        <f t="shared" si="7"/>
        <v>1</v>
      </c>
      <c r="G131" s="32"/>
    </row>
    <row r="132" spans="1:7" s="17" customFormat="1" ht="12.75" customHeight="1">
      <c r="A132" s="31"/>
      <c r="B132" s="31"/>
      <c r="C132" s="13" t="s">
        <v>17</v>
      </c>
      <c r="D132" s="13">
        <v>10</v>
      </c>
      <c r="E132" s="18">
        <v>0</v>
      </c>
      <c r="F132" s="16">
        <f t="shared" si="7"/>
        <v>0</v>
      </c>
      <c r="G132" s="32"/>
    </row>
    <row r="133" spans="1:7" s="17" customFormat="1" ht="12.75" customHeight="1">
      <c r="A133" s="31"/>
      <c r="B133" s="31"/>
      <c r="C133" s="13" t="s">
        <v>18</v>
      </c>
      <c r="D133" s="13">
        <v>1</v>
      </c>
      <c r="E133" s="18">
        <v>0</v>
      </c>
      <c r="F133" s="16">
        <f t="shared" si="7"/>
        <v>0</v>
      </c>
      <c r="G133" s="32"/>
    </row>
    <row r="134" spans="1:7" s="17" customFormat="1" ht="12.75" customHeight="1">
      <c r="A134" s="31"/>
      <c r="B134" s="31"/>
      <c r="C134" s="13" t="s">
        <v>18</v>
      </c>
      <c r="D134" s="13">
        <v>4</v>
      </c>
      <c r="E134" s="18">
        <v>0</v>
      </c>
      <c r="F134" s="16">
        <f t="shared" si="7"/>
        <v>0</v>
      </c>
      <c r="G134" s="32"/>
    </row>
    <row r="135" spans="1:7" s="17" customFormat="1" ht="12.75" customHeight="1">
      <c r="A135" s="31"/>
      <c r="B135" s="31"/>
      <c r="C135" s="13" t="s">
        <v>18</v>
      </c>
      <c r="D135" s="13">
        <v>5</v>
      </c>
      <c r="E135" s="18">
        <v>2</v>
      </c>
      <c r="F135" s="16">
        <f t="shared" si="7"/>
        <v>2</v>
      </c>
      <c r="G135" s="32"/>
    </row>
    <row r="136" spans="1:7" s="17" customFormat="1" ht="12.75" customHeight="1">
      <c r="A136" s="31"/>
      <c r="B136" s="31"/>
      <c r="C136" s="13" t="s">
        <v>18</v>
      </c>
      <c r="D136" s="13">
        <v>6</v>
      </c>
      <c r="E136" s="18">
        <v>0</v>
      </c>
      <c r="F136" s="16">
        <f t="shared" si="7"/>
        <v>0</v>
      </c>
      <c r="G136" s="32"/>
    </row>
    <row r="137" spans="1:7" s="17" customFormat="1" ht="12.75" customHeight="1">
      <c r="A137" s="31"/>
      <c r="B137" s="31"/>
      <c r="C137" s="13" t="s">
        <v>18</v>
      </c>
      <c r="D137" s="13">
        <v>7</v>
      </c>
      <c r="E137" s="18">
        <v>4</v>
      </c>
      <c r="F137" s="16">
        <f t="shared" si="7"/>
        <v>4</v>
      </c>
      <c r="G137" s="32"/>
    </row>
    <row r="138" spans="1:7" s="17" customFormat="1" ht="12.75" customHeight="1">
      <c r="A138" s="31"/>
      <c r="B138" s="31"/>
      <c r="C138" s="13" t="s">
        <v>18</v>
      </c>
      <c r="D138" s="13">
        <v>8</v>
      </c>
      <c r="E138" s="18">
        <v>0</v>
      </c>
      <c r="F138" s="16">
        <f t="shared" si="7"/>
        <v>0</v>
      </c>
      <c r="G138" s="32"/>
    </row>
    <row r="139" spans="1:7" s="17" customFormat="1" ht="12.75" customHeight="1">
      <c r="A139" s="31"/>
      <c r="B139" s="31"/>
      <c r="C139" s="13" t="s">
        <v>18</v>
      </c>
      <c r="D139" s="13">
        <v>9</v>
      </c>
      <c r="E139" s="18">
        <v>1</v>
      </c>
      <c r="F139" s="16">
        <f t="shared" si="7"/>
        <v>1</v>
      </c>
      <c r="G139" s="32"/>
    </row>
    <row r="140" spans="1:7" s="17" customFormat="1" ht="12.75" customHeight="1">
      <c r="A140" s="31"/>
      <c r="B140" s="31"/>
      <c r="C140" s="13" t="s">
        <v>18</v>
      </c>
      <c r="D140" s="13">
        <v>10</v>
      </c>
      <c r="E140" s="18">
        <v>4</v>
      </c>
      <c r="F140" s="16">
        <f t="shared" si="7"/>
        <v>4</v>
      </c>
      <c r="G140" s="32"/>
    </row>
    <row r="141" spans="1:7" s="17" customFormat="1" ht="12.75" customHeight="1">
      <c r="A141" s="31"/>
      <c r="B141" s="31"/>
      <c r="C141" s="13" t="s">
        <v>19</v>
      </c>
      <c r="D141" s="13">
        <v>1</v>
      </c>
      <c r="E141" s="18">
        <v>0</v>
      </c>
      <c r="F141" s="16">
        <f t="shared" si="7"/>
        <v>0</v>
      </c>
      <c r="G141" s="32"/>
    </row>
    <row r="142" spans="1:7" s="17" customFormat="1" ht="12.75" customHeight="1">
      <c r="A142" s="31"/>
      <c r="B142" s="31"/>
      <c r="C142" s="13" t="s">
        <v>19</v>
      </c>
      <c r="D142" s="13">
        <v>4</v>
      </c>
      <c r="E142" s="18">
        <v>0</v>
      </c>
      <c r="F142" s="16">
        <f t="shared" si="7"/>
        <v>0</v>
      </c>
      <c r="G142" s="32"/>
    </row>
    <row r="143" spans="1:7" s="17" customFormat="1" ht="12.75" customHeight="1">
      <c r="A143" s="31"/>
      <c r="B143" s="31"/>
      <c r="C143" s="13" t="s">
        <v>19</v>
      </c>
      <c r="D143" s="13">
        <v>5</v>
      </c>
      <c r="E143" s="18">
        <v>2</v>
      </c>
      <c r="F143" s="16">
        <f t="shared" si="7"/>
        <v>2</v>
      </c>
      <c r="G143" s="32"/>
    </row>
    <row r="144" spans="1:7" s="17" customFormat="1" ht="12.75" customHeight="1">
      <c r="A144" s="31"/>
      <c r="B144" s="31"/>
      <c r="C144" s="13" t="s">
        <v>19</v>
      </c>
      <c r="D144" s="13">
        <v>6</v>
      </c>
      <c r="E144" s="18">
        <v>3</v>
      </c>
      <c r="F144" s="16">
        <f t="shared" si="7"/>
        <v>3</v>
      </c>
      <c r="G144" s="32"/>
    </row>
    <row r="145" spans="1:7" s="17" customFormat="1" ht="12.75" customHeight="1">
      <c r="A145" s="31"/>
      <c r="B145" s="31"/>
      <c r="C145" s="13" t="s">
        <v>19</v>
      </c>
      <c r="D145" s="13">
        <v>7</v>
      </c>
      <c r="E145" s="18">
        <v>3</v>
      </c>
      <c r="F145" s="16">
        <f t="shared" si="7"/>
        <v>3</v>
      </c>
      <c r="G145" s="32"/>
    </row>
    <row r="146" spans="1:7" s="17" customFormat="1" ht="12.75" customHeight="1">
      <c r="A146" s="31"/>
      <c r="B146" s="31"/>
      <c r="C146" s="13" t="s">
        <v>19</v>
      </c>
      <c r="D146" s="13">
        <v>9</v>
      </c>
      <c r="E146" s="18">
        <v>2</v>
      </c>
      <c r="F146" s="16">
        <f t="shared" si="7"/>
        <v>2</v>
      </c>
      <c r="G146" s="32"/>
    </row>
    <row r="147" spans="1:7" s="17" customFormat="1" ht="12.75" customHeight="1">
      <c r="A147" s="31"/>
      <c r="B147" s="31"/>
      <c r="C147" s="13" t="s">
        <v>19</v>
      </c>
      <c r="D147" s="13">
        <v>10</v>
      </c>
      <c r="E147" s="18">
        <v>0</v>
      </c>
      <c r="F147" s="16">
        <f t="shared" si="7"/>
        <v>0</v>
      </c>
      <c r="G147" s="32"/>
    </row>
    <row r="148" spans="1:7" s="17" customFormat="1" ht="12.75" customHeight="1">
      <c r="A148" s="31"/>
      <c r="B148" s="33" t="s">
        <v>10</v>
      </c>
      <c r="C148" s="33"/>
      <c r="D148" s="33"/>
      <c r="E148" s="11">
        <f>SUM(E115:E147)</f>
        <v>51</v>
      </c>
      <c r="F148" s="11">
        <f>SUM(E148:E148)</f>
        <v>51</v>
      </c>
      <c r="G148" s="11">
        <f>F148</f>
        <v>51</v>
      </c>
    </row>
    <row r="149" spans="1:7" s="17" customFormat="1" ht="12.75" customHeight="1">
      <c r="A149" s="31" t="s">
        <v>30</v>
      </c>
      <c r="B149" s="31" t="s">
        <v>12</v>
      </c>
      <c r="C149" s="13" t="s">
        <v>13</v>
      </c>
      <c r="D149" s="13">
        <v>8</v>
      </c>
      <c r="E149" s="18">
        <v>0</v>
      </c>
      <c r="F149" s="16">
        <f>E149</f>
        <v>0</v>
      </c>
      <c r="G149" s="32">
        <f>SUM(F149:F151)</f>
        <v>0</v>
      </c>
    </row>
    <row r="150" spans="1:7" s="17" customFormat="1" ht="12.75" customHeight="1">
      <c r="A150" s="31"/>
      <c r="B150" s="31"/>
      <c r="C150" s="13" t="s">
        <v>14</v>
      </c>
      <c r="D150" s="13">
        <v>6</v>
      </c>
      <c r="E150" s="18">
        <v>0</v>
      </c>
      <c r="F150" s="16">
        <f>E150</f>
        <v>0</v>
      </c>
      <c r="G150" s="32"/>
    </row>
    <row r="151" spans="1:7" s="17" customFormat="1" ht="12.75" customHeight="1">
      <c r="A151" s="31"/>
      <c r="B151" s="31"/>
      <c r="C151" s="13" t="s">
        <v>15</v>
      </c>
      <c r="D151" s="13">
        <v>6</v>
      </c>
      <c r="E151" s="18">
        <v>0</v>
      </c>
      <c r="F151" s="16">
        <f>E151</f>
        <v>0</v>
      </c>
      <c r="G151" s="32"/>
    </row>
    <row r="152" spans="1:7" s="17" customFormat="1" ht="12.75" customHeight="1">
      <c r="A152" s="31"/>
      <c r="B152" s="33" t="s">
        <v>10</v>
      </c>
      <c r="C152" s="33"/>
      <c r="D152" s="33"/>
      <c r="E152" s="11">
        <f>SUM(E149:E151)</f>
        <v>0</v>
      </c>
      <c r="F152" s="11">
        <f>SUM(E152:E152)</f>
        <v>0</v>
      </c>
      <c r="G152" s="11">
        <f>G149</f>
        <v>0</v>
      </c>
    </row>
    <row r="153" spans="1:7" s="17" customFormat="1" ht="12.75" customHeight="1">
      <c r="A153" s="31" t="s">
        <v>31</v>
      </c>
      <c r="B153" s="31" t="s">
        <v>12</v>
      </c>
      <c r="C153" s="13" t="s">
        <v>13</v>
      </c>
      <c r="D153" s="13">
        <v>8</v>
      </c>
      <c r="E153" s="18">
        <v>0</v>
      </c>
      <c r="F153" s="16">
        <f t="shared" ref="F153:F158" si="8">E153</f>
        <v>0</v>
      </c>
      <c r="G153" s="32">
        <f>SUM(F153:F158)</f>
        <v>1</v>
      </c>
    </row>
    <row r="154" spans="1:7" s="17" customFormat="1" ht="12.75" customHeight="1">
      <c r="A154" s="31"/>
      <c r="B154" s="31"/>
      <c r="C154" s="13" t="s">
        <v>14</v>
      </c>
      <c r="D154" s="13">
        <v>5</v>
      </c>
      <c r="E154" s="18">
        <v>0</v>
      </c>
      <c r="F154" s="16">
        <f t="shared" si="8"/>
        <v>0</v>
      </c>
      <c r="G154" s="32"/>
    </row>
    <row r="155" spans="1:7" s="17" customFormat="1" ht="12.75" customHeight="1">
      <c r="A155" s="31"/>
      <c r="B155" s="31"/>
      <c r="C155" s="13" t="s">
        <v>14</v>
      </c>
      <c r="D155" s="13">
        <v>6</v>
      </c>
      <c r="E155" s="18">
        <v>0</v>
      </c>
      <c r="F155" s="16">
        <f t="shared" si="8"/>
        <v>0</v>
      </c>
      <c r="G155" s="32"/>
    </row>
    <row r="156" spans="1:7" s="17" customFormat="1" ht="12.75" customHeight="1">
      <c r="A156" s="31"/>
      <c r="B156" s="31"/>
      <c r="C156" s="13" t="s">
        <v>15</v>
      </c>
      <c r="D156" s="13">
        <v>6</v>
      </c>
      <c r="E156" s="18">
        <v>0</v>
      </c>
      <c r="F156" s="16">
        <f t="shared" si="8"/>
        <v>0</v>
      </c>
      <c r="G156" s="32"/>
    </row>
    <row r="157" spans="1:7" s="17" customFormat="1" ht="12.75" customHeight="1">
      <c r="A157" s="31"/>
      <c r="B157" s="31"/>
      <c r="C157" s="13" t="s">
        <v>15</v>
      </c>
      <c r="D157" s="13">
        <v>8</v>
      </c>
      <c r="E157" s="18">
        <v>1</v>
      </c>
      <c r="F157" s="16">
        <f t="shared" si="8"/>
        <v>1</v>
      </c>
      <c r="G157" s="32"/>
    </row>
    <row r="158" spans="1:7" s="17" customFormat="1" ht="12.75" customHeight="1">
      <c r="A158" s="31"/>
      <c r="B158" s="31"/>
      <c r="C158" s="13" t="s">
        <v>15</v>
      </c>
      <c r="D158" s="13">
        <v>10</v>
      </c>
      <c r="E158" s="18">
        <v>0</v>
      </c>
      <c r="F158" s="16">
        <f t="shared" si="8"/>
        <v>0</v>
      </c>
      <c r="G158" s="32"/>
    </row>
    <row r="159" spans="1:7" s="17" customFormat="1" ht="12.75" customHeight="1">
      <c r="A159" s="31"/>
      <c r="B159" s="33" t="s">
        <v>10</v>
      </c>
      <c r="C159" s="33"/>
      <c r="D159" s="33"/>
      <c r="E159" s="11">
        <f>SUM(E153:E158)</f>
        <v>1</v>
      </c>
      <c r="F159" s="11">
        <f>SUM(E159:E159)</f>
        <v>1</v>
      </c>
      <c r="G159" s="11">
        <f>G153</f>
        <v>1</v>
      </c>
    </row>
    <row r="160" spans="1:7" s="17" customFormat="1" ht="12.75" customHeight="1">
      <c r="A160" s="31" t="s">
        <v>32</v>
      </c>
      <c r="B160" s="31" t="s">
        <v>12</v>
      </c>
      <c r="C160" s="13" t="s">
        <v>13</v>
      </c>
      <c r="D160" s="13">
        <v>8</v>
      </c>
      <c r="E160" s="18">
        <v>0</v>
      </c>
      <c r="F160" s="16">
        <f t="shared" ref="F160:F168" si="9">E160</f>
        <v>0</v>
      </c>
      <c r="G160" s="32">
        <f>SUM(F160:F168)</f>
        <v>1</v>
      </c>
    </row>
    <row r="161" spans="1:7" s="17" customFormat="1" ht="12.75" customHeight="1">
      <c r="A161" s="31"/>
      <c r="B161" s="31"/>
      <c r="C161" s="13" t="s">
        <v>14</v>
      </c>
      <c r="D161" s="13">
        <v>6</v>
      </c>
      <c r="E161" s="18">
        <v>0</v>
      </c>
      <c r="F161" s="16">
        <f t="shared" si="9"/>
        <v>0</v>
      </c>
      <c r="G161" s="32"/>
    </row>
    <row r="162" spans="1:7" s="17" customFormat="1" ht="12.75" customHeight="1">
      <c r="A162" s="31"/>
      <c r="B162" s="31"/>
      <c r="C162" s="13" t="s">
        <v>15</v>
      </c>
      <c r="D162" s="13">
        <v>6</v>
      </c>
      <c r="E162" s="18">
        <v>0</v>
      </c>
      <c r="F162" s="16">
        <f t="shared" si="9"/>
        <v>0</v>
      </c>
      <c r="G162" s="32"/>
    </row>
    <row r="163" spans="1:7" s="17" customFormat="1" ht="12.75" customHeight="1">
      <c r="A163" s="31"/>
      <c r="B163" s="31"/>
      <c r="C163" s="13" t="s">
        <v>16</v>
      </c>
      <c r="D163" s="13">
        <v>7</v>
      </c>
      <c r="E163" s="18">
        <v>0</v>
      </c>
      <c r="F163" s="16">
        <f t="shared" si="9"/>
        <v>0</v>
      </c>
      <c r="G163" s="32"/>
    </row>
    <row r="164" spans="1:7" s="17" customFormat="1" ht="12.75" customHeight="1">
      <c r="A164" s="31"/>
      <c r="B164" s="31"/>
      <c r="C164" s="13" t="s">
        <v>16</v>
      </c>
      <c r="D164" s="13">
        <v>10</v>
      </c>
      <c r="E164" s="18">
        <v>0</v>
      </c>
      <c r="F164" s="16">
        <f t="shared" si="9"/>
        <v>0</v>
      </c>
      <c r="G164" s="32"/>
    </row>
    <row r="165" spans="1:7" s="17" customFormat="1" ht="12.75" customHeight="1">
      <c r="A165" s="31"/>
      <c r="B165" s="31"/>
      <c r="C165" s="13" t="s">
        <v>17</v>
      </c>
      <c r="D165" s="13">
        <v>1</v>
      </c>
      <c r="E165" s="18">
        <v>0</v>
      </c>
      <c r="F165" s="16">
        <f t="shared" si="9"/>
        <v>0</v>
      </c>
      <c r="G165" s="32"/>
    </row>
    <row r="166" spans="1:7" s="17" customFormat="1" ht="12.75" customHeight="1">
      <c r="A166" s="31"/>
      <c r="B166" s="31"/>
      <c r="C166" s="13" t="s">
        <v>17</v>
      </c>
      <c r="D166" s="13">
        <v>7</v>
      </c>
      <c r="E166" s="18">
        <v>1</v>
      </c>
      <c r="F166" s="16">
        <f t="shared" si="9"/>
        <v>1</v>
      </c>
      <c r="G166" s="32"/>
    </row>
    <row r="167" spans="1:7" s="17" customFormat="1" ht="12.75" customHeight="1">
      <c r="A167" s="31"/>
      <c r="B167" s="31"/>
      <c r="C167" s="13" t="s">
        <v>18</v>
      </c>
      <c r="D167" s="13">
        <v>1</v>
      </c>
      <c r="E167" s="18">
        <v>0</v>
      </c>
      <c r="F167" s="16">
        <f t="shared" si="9"/>
        <v>0</v>
      </c>
      <c r="G167" s="32"/>
    </row>
    <row r="168" spans="1:7" s="17" customFormat="1" ht="12.75" customHeight="1">
      <c r="A168" s="31"/>
      <c r="B168" s="31"/>
      <c r="C168" s="13" t="s">
        <v>19</v>
      </c>
      <c r="D168" s="13">
        <v>1</v>
      </c>
      <c r="E168" s="18">
        <v>0</v>
      </c>
      <c r="F168" s="16">
        <f t="shared" si="9"/>
        <v>0</v>
      </c>
      <c r="G168" s="32"/>
    </row>
    <row r="169" spans="1:7" s="17" customFormat="1" ht="12.75" customHeight="1">
      <c r="A169" s="31"/>
      <c r="B169" s="33" t="s">
        <v>10</v>
      </c>
      <c r="C169" s="33"/>
      <c r="D169" s="33"/>
      <c r="E169" s="11">
        <f>SUM(E160:E168)</f>
        <v>1</v>
      </c>
      <c r="F169" s="11">
        <f>SUM(E169:E169)</f>
        <v>1</v>
      </c>
      <c r="G169" s="11">
        <f>G160</f>
        <v>1</v>
      </c>
    </row>
    <row r="170" spans="1:7" s="17" customFormat="1" ht="12.75" customHeight="1">
      <c r="A170" s="31" t="s">
        <v>33</v>
      </c>
      <c r="B170" s="31" t="s">
        <v>34</v>
      </c>
      <c r="C170" s="13" t="s">
        <v>17</v>
      </c>
      <c r="D170" s="13">
        <v>6</v>
      </c>
      <c r="E170" s="18">
        <v>0</v>
      </c>
      <c r="F170" s="16">
        <f>E170</f>
        <v>0</v>
      </c>
      <c r="G170" s="32">
        <f>SUM(F170:F175)</f>
        <v>2</v>
      </c>
    </row>
    <row r="171" spans="1:7" s="17" customFormat="1" ht="12.75" customHeight="1">
      <c r="A171" s="31"/>
      <c r="B171" s="31"/>
      <c r="C171" s="13" t="s">
        <v>17</v>
      </c>
      <c r="D171" s="13">
        <v>9</v>
      </c>
      <c r="E171" s="18">
        <v>0</v>
      </c>
      <c r="F171" s="16">
        <f>E171</f>
        <v>0</v>
      </c>
      <c r="G171" s="32"/>
    </row>
    <row r="172" spans="1:7" s="17" customFormat="1" ht="12.75" customHeight="1">
      <c r="A172" s="31"/>
      <c r="B172" s="31"/>
      <c r="C172" s="13" t="s">
        <v>18</v>
      </c>
      <c r="D172" s="13">
        <v>6</v>
      </c>
      <c r="E172" s="18">
        <v>0</v>
      </c>
      <c r="F172" s="16">
        <f>E172</f>
        <v>0</v>
      </c>
      <c r="G172" s="32"/>
    </row>
    <row r="173" spans="1:7" s="17" customFormat="1" ht="12.75" customHeight="1">
      <c r="A173" s="31"/>
      <c r="B173" s="31"/>
      <c r="C173" s="13" t="s">
        <v>19</v>
      </c>
      <c r="D173" s="13">
        <v>6</v>
      </c>
      <c r="E173" s="18">
        <v>2</v>
      </c>
      <c r="F173" s="16">
        <f>E173</f>
        <v>2</v>
      </c>
      <c r="G173" s="32"/>
    </row>
    <row r="174" spans="1:7" s="17" customFormat="1" ht="12.75" customHeight="1">
      <c r="A174" s="31"/>
      <c r="B174" s="31"/>
      <c r="C174" s="13" t="s">
        <v>19</v>
      </c>
      <c r="D174" s="13">
        <v>9</v>
      </c>
      <c r="E174" s="18">
        <v>1</v>
      </c>
      <c r="F174" s="16"/>
      <c r="G174" s="32"/>
    </row>
    <row r="175" spans="1:7" s="17" customFormat="1" ht="12.75" customHeight="1">
      <c r="A175" s="31"/>
      <c r="B175" s="31"/>
      <c r="C175" s="13" t="s">
        <v>19</v>
      </c>
      <c r="D175" s="13">
        <v>10</v>
      </c>
      <c r="E175" s="18">
        <v>0</v>
      </c>
      <c r="F175" s="16">
        <f>E175</f>
        <v>0</v>
      </c>
      <c r="G175" s="32"/>
    </row>
    <row r="176" spans="1:7" s="17" customFormat="1" ht="12.75" customHeight="1">
      <c r="A176" s="31"/>
      <c r="B176" s="33" t="s">
        <v>10</v>
      </c>
      <c r="C176" s="33"/>
      <c r="D176" s="33"/>
      <c r="E176" s="11">
        <f>SUM(E170:E175)</f>
        <v>3</v>
      </c>
      <c r="F176" s="11">
        <f>SUM(E176:E176)</f>
        <v>3</v>
      </c>
      <c r="G176" s="11">
        <f>G170</f>
        <v>2</v>
      </c>
    </row>
    <row r="177" spans="1:7" s="17" customFormat="1" ht="12.75" customHeight="1">
      <c r="A177" s="31" t="s">
        <v>35</v>
      </c>
      <c r="B177" s="31" t="s">
        <v>34</v>
      </c>
      <c r="C177" s="13" t="s">
        <v>17</v>
      </c>
      <c r="D177" s="13">
        <v>6</v>
      </c>
      <c r="E177" s="18">
        <v>0</v>
      </c>
      <c r="F177" s="16">
        <f>E177</f>
        <v>0</v>
      </c>
      <c r="G177" s="32">
        <f>SUM(F177:F181)</f>
        <v>1</v>
      </c>
    </row>
    <row r="178" spans="1:7" s="17" customFormat="1" ht="12.75" customHeight="1">
      <c r="A178" s="31"/>
      <c r="B178" s="31"/>
      <c r="C178" s="13" t="s">
        <v>17</v>
      </c>
      <c r="D178" s="13">
        <v>9</v>
      </c>
      <c r="E178" s="18">
        <v>0</v>
      </c>
      <c r="F178" s="16">
        <f>E178</f>
        <v>0</v>
      </c>
      <c r="G178" s="32"/>
    </row>
    <row r="179" spans="1:7" s="17" customFormat="1" ht="12.75" customHeight="1">
      <c r="A179" s="31"/>
      <c r="B179" s="31"/>
      <c r="C179" s="13" t="s">
        <v>18</v>
      </c>
      <c r="D179" s="13">
        <v>6</v>
      </c>
      <c r="E179" s="18">
        <v>0</v>
      </c>
      <c r="F179" s="16">
        <f>E179</f>
        <v>0</v>
      </c>
      <c r="G179" s="32"/>
    </row>
    <row r="180" spans="1:7" s="17" customFormat="1" ht="12.75" customHeight="1">
      <c r="A180" s="31"/>
      <c r="B180" s="31"/>
      <c r="C180" s="13" t="s">
        <v>19</v>
      </c>
      <c r="D180" s="13">
        <v>6</v>
      </c>
      <c r="E180" s="18">
        <v>1</v>
      </c>
      <c r="F180" s="16">
        <f>E180</f>
        <v>1</v>
      </c>
      <c r="G180" s="32"/>
    </row>
    <row r="181" spans="1:7" s="17" customFormat="1" ht="12.75" customHeight="1">
      <c r="A181" s="31"/>
      <c r="B181" s="31"/>
      <c r="C181" s="13" t="s">
        <v>19</v>
      </c>
      <c r="D181" s="13">
        <v>10</v>
      </c>
      <c r="E181" s="18">
        <v>0</v>
      </c>
      <c r="F181" s="16">
        <f>E181</f>
        <v>0</v>
      </c>
      <c r="G181" s="32"/>
    </row>
    <row r="182" spans="1:7" s="17" customFormat="1" ht="12.75" customHeight="1">
      <c r="A182" s="31"/>
      <c r="B182" s="33" t="s">
        <v>10</v>
      </c>
      <c r="C182" s="33"/>
      <c r="D182" s="33"/>
      <c r="E182" s="11">
        <f>SUM(E177:E181)</f>
        <v>1</v>
      </c>
      <c r="F182" s="11">
        <f>SUM(E182:E182)</f>
        <v>1</v>
      </c>
      <c r="G182" s="11">
        <f>G177</f>
        <v>1</v>
      </c>
    </row>
    <row r="183" spans="1:7" s="17" customFormat="1" ht="12.75" customHeight="1">
      <c r="A183" s="31" t="s">
        <v>36</v>
      </c>
      <c r="B183" s="31" t="s">
        <v>24</v>
      </c>
      <c r="C183" s="13" t="s">
        <v>37</v>
      </c>
      <c r="D183" s="13">
        <v>6</v>
      </c>
      <c r="E183" s="18">
        <v>0</v>
      </c>
      <c r="F183" s="16">
        <f>E183</f>
        <v>0</v>
      </c>
      <c r="G183" s="32">
        <f>SUM(F183:F186)</f>
        <v>6</v>
      </c>
    </row>
    <row r="184" spans="1:7" s="17" customFormat="1" ht="12.75" customHeight="1">
      <c r="A184" s="31"/>
      <c r="B184" s="31"/>
      <c r="C184" s="13" t="s">
        <v>38</v>
      </c>
      <c r="D184" s="13">
        <v>5</v>
      </c>
      <c r="E184" s="18">
        <v>0</v>
      </c>
      <c r="F184" s="16">
        <f>E184</f>
        <v>0</v>
      </c>
      <c r="G184" s="32"/>
    </row>
    <row r="185" spans="1:7" s="17" customFormat="1" ht="12.75" customHeight="1">
      <c r="A185" s="31"/>
      <c r="B185" s="31"/>
      <c r="C185" s="13" t="s">
        <v>38</v>
      </c>
      <c r="D185" s="13">
        <v>8</v>
      </c>
      <c r="E185" s="18">
        <v>1</v>
      </c>
      <c r="F185" s="16">
        <f>E185</f>
        <v>1</v>
      </c>
      <c r="G185" s="32"/>
    </row>
    <row r="186" spans="1:7" s="17" customFormat="1" ht="12.75" customHeight="1">
      <c r="A186" s="31"/>
      <c r="B186" s="31"/>
      <c r="C186" s="13" t="s">
        <v>38</v>
      </c>
      <c r="D186" s="13">
        <v>10</v>
      </c>
      <c r="E186" s="18">
        <v>5</v>
      </c>
      <c r="F186" s="16">
        <f>E186</f>
        <v>5</v>
      </c>
      <c r="G186" s="32"/>
    </row>
    <row r="187" spans="1:7" s="17" customFormat="1" ht="12.75" customHeight="1">
      <c r="A187" s="31"/>
      <c r="B187" s="33" t="s">
        <v>10</v>
      </c>
      <c r="C187" s="33"/>
      <c r="D187" s="33"/>
      <c r="E187" s="11">
        <f>SUM(E183:E186)</f>
        <v>6</v>
      </c>
      <c r="F187" s="11">
        <f>SUM(E187:E187)</f>
        <v>6</v>
      </c>
      <c r="G187" s="11">
        <f>G183</f>
        <v>6</v>
      </c>
    </row>
    <row r="188" spans="1:7" s="17" customFormat="1" ht="12.75" customHeight="1">
      <c r="A188" s="31" t="s">
        <v>39</v>
      </c>
      <c r="B188" s="31" t="s">
        <v>34</v>
      </c>
      <c r="C188" s="13" t="s">
        <v>17</v>
      </c>
      <c r="D188" s="13">
        <v>1</v>
      </c>
      <c r="E188" s="18">
        <v>0</v>
      </c>
      <c r="F188" s="16">
        <f t="shared" ref="F188:F194" si="10">E188</f>
        <v>0</v>
      </c>
      <c r="G188" s="32">
        <f>SUM(F188:F194)</f>
        <v>5</v>
      </c>
    </row>
    <row r="189" spans="1:7" s="17" customFormat="1" ht="12.75" customHeight="1">
      <c r="A189" s="31"/>
      <c r="B189" s="31"/>
      <c r="C189" s="13" t="s">
        <v>17</v>
      </c>
      <c r="D189" s="13">
        <v>6</v>
      </c>
      <c r="E189" s="18">
        <v>0</v>
      </c>
      <c r="F189" s="16">
        <f t="shared" si="10"/>
        <v>0</v>
      </c>
      <c r="G189" s="32"/>
    </row>
    <row r="190" spans="1:7" s="17" customFormat="1" ht="12.75" customHeight="1">
      <c r="A190" s="31"/>
      <c r="B190" s="31"/>
      <c r="C190" s="13" t="s">
        <v>17</v>
      </c>
      <c r="D190" s="13">
        <v>9</v>
      </c>
      <c r="E190" s="18">
        <v>0</v>
      </c>
      <c r="F190" s="16">
        <f t="shared" si="10"/>
        <v>0</v>
      </c>
      <c r="G190" s="32"/>
    </row>
    <row r="191" spans="1:7" s="17" customFormat="1" ht="12.75" customHeight="1">
      <c r="A191" s="31"/>
      <c r="B191" s="31"/>
      <c r="C191" s="13" t="s">
        <v>18</v>
      </c>
      <c r="D191" s="13">
        <v>1</v>
      </c>
      <c r="E191" s="18">
        <v>0</v>
      </c>
      <c r="F191" s="16">
        <f t="shared" si="10"/>
        <v>0</v>
      </c>
      <c r="G191" s="32"/>
    </row>
    <row r="192" spans="1:7" s="17" customFormat="1" ht="12.75" customHeight="1">
      <c r="A192" s="31"/>
      <c r="B192" s="31"/>
      <c r="C192" s="13" t="s">
        <v>18</v>
      </c>
      <c r="D192" s="13">
        <v>6</v>
      </c>
      <c r="E192" s="18">
        <v>0</v>
      </c>
      <c r="F192" s="16">
        <f t="shared" si="10"/>
        <v>0</v>
      </c>
      <c r="G192" s="32"/>
    </row>
    <row r="193" spans="1:7" s="17" customFormat="1" ht="12.75" customHeight="1">
      <c r="A193" s="31"/>
      <c r="B193" s="31"/>
      <c r="C193" s="13" t="s">
        <v>18</v>
      </c>
      <c r="D193" s="13">
        <v>9</v>
      </c>
      <c r="E193" s="18">
        <v>0</v>
      </c>
      <c r="F193" s="16">
        <f t="shared" si="10"/>
        <v>0</v>
      </c>
      <c r="G193" s="32"/>
    </row>
    <row r="194" spans="1:7" s="17" customFormat="1" ht="12.75" customHeight="1">
      <c r="A194" s="31"/>
      <c r="B194" s="31"/>
      <c r="C194" s="13" t="s">
        <v>19</v>
      </c>
      <c r="D194" s="13">
        <v>10</v>
      </c>
      <c r="E194" s="18">
        <v>5</v>
      </c>
      <c r="F194" s="16">
        <f t="shared" si="10"/>
        <v>5</v>
      </c>
      <c r="G194" s="32"/>
    </row>
    <row r="195" spans="1:7" s="17" customFormat="1" ht="12.75" customHeight="1">
      <c r="A195" s="31"/>
      <c r="B195" s="33" t="s">
        <v>10</v>
      </c>
      <c r="C195" s="33"/>
      <c r="D195" s="33"/>
      <c r="E195" s="11">
        <f>SUM(E188:E194)</f>
        <v>5</v>
      </c>
      <c r="F195" s="11">
        <f>SUM(E195:E195)</f>
        <v>5</v>
      </c>
      <c r="G195" s="11">
        <f>F195</f>
        <v>5</v>
      </c>
    </row>
    <row r="196" spans="1:7" s="17" customFormat="1" ht="12.75" customHeight="1">
      <c r="A196" s="31" t="s">
        <v>40</v>
      </c>
      <c r="B196" s="31" t="s">
        <v>34</v>
      </c>
      <c r="C196" s="13" t="s">
        <v>17</v>
      </c>
      <c r="D196" s="13">
        <v>6</v>
      </c>
      <c r="E196" s="18">
        <v>0</v>
      </c>
      <c r="F196" s="16">
        <f t="shared" ref="F196:F202" si="11">E196</f>
        <v>0</v>
      </c>
      <c r="G196" s="32">
        <f>SUM(F196:F202)</f>
        <v>35</v>
      </c>
    </row>
    <row r="197" spans="1:7" s="17" customFormat="1" ht="12.75" customHeight="1">
      <c r="A197" s="31"/>
      <c r="B197" s="31"/>
      <c r="C197" s="13" t="s">
        <v>17</v>
      </c>
      <c r="D197" s="13">
        <v>9</v>
      </c>
      <c r="E197" s="18">
        <v>0</v>
      </c>
      <c r="F197" s="16">
        <f t="shared" si="11"/>
        <v>0</v>
      </c>
      <c r="G197" s="32"/>
    </row>
    <row r="198" spans="1:7" s="17" customFormat="1" ht="12.75" customHeight="1">
      <c r="A198" s="31"/>
      <c r="B198" s="31"/>
      <c r="C198" s="13" t="s">
        <v>18</v>
      </c>
      <c r="D198" s="13">
        <v>6</v>
      </c>
      <c r="E198" s="18">
        <v>0</v>
      </c>
      <c r="F198" s="16">
        <f t="shared" si="11"/>
        <v>0</v>
      </c>
      <c r="G198" s="32"/>
    </row>
    <row r="199" spans="1:7" s="17" customFormat="1" ht="12.75" customHeight="1">
      <c r="A199" s="31"/>
      <c r="B199" s="31"/>
      <c r="C199" s="13" t="s">
        <v>18</v>
      </c>
      <c r="D199" s="13">
        <v>9</v>
      </c>
      <c r="E199" s="18">
        <v>0</v>
      </c>
      <c r="F199" s="16">
        <f t="shared" si="11"/>
        <v>0</v>
      </c>
      <c r="G199" s="32"/>
    </row>
    <row r="200" spans="1:7" s="17" customFormat="1" ht="12.75" customHeight="1">
      <c r="A200" s="31"/>
      <c r="B200" s="31"/>
      <c r="C200" s="13" t="s">
        <v>19</v>
      </c>
      <c r="D200" s="13">
        <v>6</v>
      </c>
      <c r="E200" s="18">
        <v>9</v>
      </c>
      <c r="F200" s="16">
        <f t="shared" si="11"/>
        <v>9</v>
      </c>
      <c r="G200" s="32"/>
    </row>
    <row r="201" spans="1:7" s="17" customFormat="1" ht="12.75" customHeight="1">
      <c r="A201" s="31"/>
      <c r="B201" s="31"/>
      <c r="C201" s="13" t="s">
        <v>19</v>
      </c>
      <c r="D201" s="13">
        <v>9</v>
      </c>
      <c r="E201" s="18">
        <v>0</v>
      </c>
      <c r="F201" s="16">
        <f t="shared" si="11"/>
        <v>0</v>
      </c>
      <c r="G201" s="32"/>
    </row>
    <row r="202" spans="1:7" s="17" customFormat="1" ht="12.75" customHeight="1">
      <c r="A202" s="31"/>
      <c r="B202" s="31"/>
      <c r="C202" s="13" t="s">
        <v>19</v>
      </c>
      <c r="D202" s="13">
        <v>10</v>
      </c>
      <c r="E202" s="18">
        <v>26</v>
      </c>
      <c r="F202" s="16">
        <f t="shared" si="11"/>
        <v>26</v>
      </c>
      <c r="G202" s="32"/>
    </row>
    <row r="203" spans="1:7" s="17" customFormat="1" ht="12.75" customHeight="1">
      <c r="A203" s="31"/>
      <c r="B203" s="33" t="s">
        <v>10</v>
      </c>
      <c r="C203" s="33"/>
      <c r="D203" s="33"/>
      <c r="E203" s="11">
        <f>SUM(E196:E202)</f>
        <v>35</v>
      </c>
      <c r="F203" s="11">
        <f>SUM(E203:E203)</f>
        <v>35</v>
      </c>
      <c r="G203" s="11">
        <f>G196</f>
        <v>35</v>
      </c>
    </row>
    <row r="204" spans="1:7" s="17" customFormat="1" ht="12.75" customHeight="1">
      <c r="A204" s="31" t="s">
        <v>41</v>
      </c>
      <c r="B204" s="31" t="s">
        <v>24</v>
      </c>
      <c r="C204" s="13" t="s">
        <v>37</v>
      </c>
      <c r="D204" s="13">
        <v>6</v>
      </c>
      <c r="E204" s="18">
        <v>1</v>
      </c>
      <c r="F204" s="16">
        <f t="shared" ref="F204:F210" si="12">E204</f>
        <v>1</v>
      </c>
      <c r="G204" s="32">
        <f>SUM(F204:F210)</f>
        <v>18</v>
      </c>
    </row>
    <row r="205" spans="1:7" s="17" customFormat="1" ht="12.75" customHeight="1">
      <c r="A205" s="31"/>
      <c r="B205" s="31"/>
      <c r="C205" s="13" t="s">
        <v>37</v>
      </c>
      <c r="D205" s="13">
        <v>9</v>
      </c>
      <c r="E205" s="18">
        <v>4</v>
      </c>
      <c r="F205" s="16">
        <f t="shared" si="12"/>
        <v>4</v>
      </c>
      <c r="G205" s="32"/>
    </row>
    <row r="206" spans="1:7" s="17" customFormat="1" ht="12.75" customHeight="1">
      <c r="A206" s="31"/>
      <c r="B206" s="31"/>
      <c r="C206" s="13" t="s">
        <v>38</v>
      </c>
      <c r="D206" s="13">
        <v>5</v>
      </c>
      <c r="E206" s="18">
        <v>5</v>
      </c>
      <c r="F206" s="16">
        <f t="shared" si="12"/>
        <v>5</v>
      </c>
      <c r="G206" s="32"/>
    </row>
    <row r="207" spans="1:7" s="17" customFormat="1" ht="12.75" customHeight="1">
      <c r="A207" s="31"/>
      <c r="B207" s="31"/>
      <c r="C207" s="13" t="s">
        <v>38</v>
      </c>
      <c r="D207" s="13">
        <v>8</v>
      </c>
      <c r="E207" s="18">
        <v>4</v>
      </c>
      <c r="F207" s="16">
        <f t="shared" si="12"/>
        <v>4</v>
      </c>
      <c r="G207" s="32"/>
    </row>
    <row r="208" spans="1:7" s="17" customFormat="1" ht="12.75" customHeight="1">
      <c r="A208" s="31"/>
      <c r="B208" s="31"/>
      <c r="C208" s="13" t="s">
        <v>42</v>
      </c>
      <c r="D208" s="13">
        <v>1</v>
      </c>
      <c r="E208" s="18">
        <v>0</v>
      </c>
      <c r="F208" s="16">
        <f t="shared" si="12"/>
        <v>0</v>
      </c>
      <c r="G208" s="32"/>
    </row>
    <row r="209" spans="1:7" s="17" customFormat="1" ht="12.75" customHeight="1">
      <c r="A209" s="31"/>
      <c r="B209" s="31"/>
      <c r="C209" s="13" t="s">
        <v>42</v>
      </c>
      <c r="D209" s="13">
        <v>5</v>
      </c>
      <c r="E209" s="18">
        <v>2</v>
      </c>
      <c r="F209" s="16">
        <f t="shared" si="12"/>
        <v>2</v>
      </c>
      <c r="G209" s="32"/>
    </row>
    <row r="210" spans="1:7" s="17" customFormat="1" ht="12.75" customHeight="1">
      <c r="A210" s="31"/>
      <c r="B210" s="31"/>
      <c r="C210" s="13" t="s">
        <v>42</v>
      </c>
      <c r="D210" s="13">
        <v>10</v>
      </c>
      <c r="E210" s="18">
        <v>2</v>
      </c>
      <c r="F210" s="16">
        <f t="shared" si="12"/>
        <v>2</v>
      </c>
      <c r="G210" s="32"/>
    </row>
    <row r="211" spans="1:7" s="17" customFormat="1" ht="12.75" customHeight="1">
      <c r="A211" s="31"/>
      <c r="B211" s="33" t="s">
        <v>10</v>
      </c>
      <c r="C211" s="33"/>
      <c r="D211" s="33"/>
      <c r="E211" s="11">
        <f>SUM(E204:E210)</f>
        <v>18</v>
      </c>
      <c r="F211" s="11">
        <f>SUM(E211:E211)</f>
        <v>18</v>
      </c>
      <c r="G211" s="11">
        <f>G204</f>
        <v>18</v>
      </c>
    </row>
    <row r="212" spans="1:7" s="17" customFormat="1" ht="12.75" customHeight="1">
      <c r="A212" s="31" t="s">
        <v>43</v>
      </c>
      <c r="B212" s="31" t="s">
        <v>34</v>
      </c>
      <c r="C212" s="13" t="s">
        <v>17</v>
      </c>
      <c r="D212" s="13">
        <v>1</v>
      </c>
      <c r="E212" s="18">
        <v>0</v>
      </c>
      <c r="F212" s="16">
        <f t="shared" ref="F212:F225" si="13">E212</f>
        <v>0</v>
      </c>
      <c r="G212" s="32">
        <f>SUM(F212:F225)</f>
        <v>12</v>
      </c>
    </row>
    <row r="213" spans="1:7" s="17" customFormat="1" ht="12.75" customHeight="1">
      <c r="A213" s="31"/>
      <c r="B213" s="31"/>
      <c r="C213" s="13" t="s">
        <v>17</v>
      </c>
      <c r="D213" s="13">
        <v>4</v>
      </c>
      <c r="E213" s="18">
        <v>0</v>
      </c>
      <c r="F213" s="16">
        <f t="shared" si="13"/>
        <v>0</v>
      </c>
      <c r="G213" s="32"/>
    </row>
    <row r="214" spans="1:7" s="17" customFormat="1" ht="12.75" customHeight="1">
      <c r="A214" s="31"/>
      <c r="B214" s="31"/>
      <c r="C214" s="13" t="s">
        <v>17</v>
      </c>
      <c r="D214" s="13">
        <v>6</v>
      </c>
      <c r="E214" s="18">
        <v>0</v>
      </c>
      <c r="F214" s="16">
        <f t="shared" si="13"/>
        <v>0</v>
      </c>
      <c r="G214" s="32"/>
    </row>
    <row r="215" spans="1:7" s="17" customFormat="1" ht="12.75" customHeight="1">
      <c r="A215" s="31"/>
      <c r="B215" s="31"/>
      <c r="C215" s="13" t="s">
        <v>17</v>
      </c>
      <c r="D215" s="13">
        <v>7</v>
      </c>
      <c r="E215" s="18">
        <v>0</v>
      </c>
      <c r="F215" s="16">
        <f t="shared" si="13"/>
        <v>0</v>
      </c>
      <c r="G215" s="32"/>
    </row>
    <row r="216" spans="1:7" s="17" customFormat="1" ht="12.75" customHeight="1">
      <c r="A216" s="31"/>
      <c r="B216" s="31"/>
      <c r="C216" s="13" t="s">
        <v>17</v>
      </c>
      <c r="D216" s="13">
        <v>9</v>
      </c>
      <c r="E216" s="18">
        <v>0</v>
      </c>
      <c r="F216" s="16">
        <f t="shared" si="13"/>
        <v>0</v>
      </c>
      <c r="G216" s="32"/>
    </row>
    <row r="217" spans="1:7" s="17" customFormat="1" ht="12.75" customHeight="1">
      <c r="A217" s="31"/>
      <c r="B217" s="31"/>
      <c r="C217" s="13" t="s">
        <v>18</v>
      </c>
      <c r="D217" s="13">
        <v>1</v>
      </c>
      <c r="E217" s="18">
        <v>0</v>
      </c>
      <c r="F217" s="16">
        <f t="shared" si="13"/>
        <v>0</v>
      </c>
      <c r="G217" s="32"/>
    </row>
    <row r="218" spans="1:7" s="17" customFormat="1" ht="12.75" customHeight="1">
      <c r="A218" s="31"/>
      <c r="B218" s="31"/>
      <c r="C218" s="13" t="s">
        <v>18</v>
      </c>
      <c r="D218" s="13">
        <v>4</v>
      </c>
      <c r="E218" s="18">
        <v>0</v>
      </c>
      <c r="F218" s="16">
        <f t="shared" si="13"/>
        <v>0</v>
      </c>
      <c r="G218" s="32"/>
    </row>
    <row r="219" spans="1:7" s="17" customFormat="1" ht="12.75" customHeight="1">
      <c r="A219" s="31"/>
      <c r="B219" s="31"/>
      <c r="C219" s="13" t="s">
        <v>18</v>
      </c>
      <c r="D219" s="13">
        <v>10</v>
      </c>
      <c r="E219" s="18">
        <v>0</v>
      </c>
      <c r="F219" s="16">
        <f t="shared" si="13"/>
        <v>0</v>
      </c>
      <c r="G219" s="32"/>
    </row>
    <row r="220" spans="1:7" s="17" customFormat="1" ht="12.75" customHeight="1">
      <c r="A220" s="31"/>
      <c r="B220" s="31"/>
      <c r="C220" s="13" t="s">
        <v>19</v>
      </c>
      <c r="D220" s="13">
        <v>1</v>
      </c>
      <c r="E220" s="18">
        <v>0</v>
      </c>
      <c r="F220" s="16">
        <f t="shared" si="13"/>
        <v>0</v>
      </c>
      <c r="G220" s="32"/>
    </row>
    <row r="221" spans="1:7" s="17" customFormat="1" ht="12.75" customHeight="1">
      <c r="A221" s="31"/>
      <c r="B221" s="31"/>
      <c r="C221" s="13" t="s">
        <v>19</v>
      </c>
      <c r="D221" s="13">
        <v>3</v>
      </c>
      <c r="E221" s="18">
        <v>1</v>
      </c>
      <c r="F221" s="16">
        <f t="shared" si="13"/>
        <v>1</v>
      </c>
      <c r="G221" s="32"/>
    </row>
    <row r="222" spans="1:7" s="17" customFormat="1" ht="12.75" customHeight="1">
      <c r="A222" s="31"/>
      <c r="B222" s="31"/>
      <c r="C222" s="13" t="s">
        <v>19</v>
      </c>
      <c r="D222" s="13">
        <v>4</v>
      </c>
      <c r="E222" s="18">
        <v>0</v>
      </c>
      <c r="F222" s="16">
        <f t="shared" si="13"/>
        <v>0</v>
      </c>
      <c r="G222" s="32"/>
    </row>
    <row r="223" spans="1:7" s="17" customFormat="1" ht="12.75" customHeight="1">
      <c r="A223" s="31"/>
      <c r="B223" s="31"/>
      <c r="C223" s="13" t="s">
        <v>19</v>
      </c>
      <c r="D223" s="13">
        <v>6</v>
      </c>
      <c r="E223" s="18">
        <v>7</v>
      </c>
      <c r="F223" s="16">
        <f t="shared" si="13"/>
        <v>7</v>
      </c>
      <c r="G223" s="32"/>
    </row>
    <row r="224" spans="1:7" s="17" customFormat="1" ht="12.75" customHeight="1">
      <c r="A224" s="31"/>
      <c r="B224" s="31"/>
      <c r="C224" s="13" t="s">
        <v>19</v>
      </c>
      <c r="D224" s="13">
        <v>7</v>
      </c>
      <c r="E224" s="18">
        <v>0</v>
      </c>
      <c r="F224" s="16">
        <f t="shared" si="13"/>
        <v>0</v>
      </c>
      <c r="G224" s="32"/>
    </row>
    <row r="225" spans="1:7" s="17" customFormat="1" ht="12.75" customHeight="1">
      <c r="A225" s="31"/>
      <c r="B225" s="31"/>
      <c r="C225" s="13" t="s">
        <v>19</v>
      </c>
      <c r="D225" s="13">
        <v>10</v>
      </c>
      <c r="E225" s="18">
        <v>4</v>
      </c>
      <c r="F225" s="16">
        <f t="shared" si="13"/>
        <v>4</v>
      </c>
      <c r="G225" s="32"/>
    </row>
    <row r="226" spans="1:7" s="17" customFormat="1" ht="12.75" customHeight="1">
      <c r="A226" s="31"/>
      <c r="B226" s="33" t="s">
        <v>10</v>
      </c>
      <c r="C226" s="33"/>
      <c r="D226" s="33"/>
      <c r="E226" s="11">
        <f>SUM(E212:E225)</f>
        <v>12</v>
      </c>
      <c r="F226" s="11">
        <f>SUM(E226:E226)</f>
        <v>12</v>
      </c>
      <c r="G226" s="11">
        <f>G212</f>
        <v>12</v>
      </c>
    </row>
    <row r="227" spans="1:7" s="17" customFormat="1" ht="12.75" customHeight="1">
      <c r="A227" s="31" t="s">
        <v>44</v>
      </c>
      <c r="B227" s="31" t="s">
        <v>24</v>
      </c>
      <c r="C227" s="14" t="s">
        <v>37</v>
      </c>
      <c r="D227" s="14">
        <v>6</v>
      </c>
      <c r="E227" s="18">
        <v>0</v>
      </c>
      <c r="F227" s="16">
        <f t="shared" ref="F227:F233" si="14">E227</f>
        <v>0</v>
      </c>
      <c r="G227" s="32">
        <f>SUM(F227:F233)</f>
        <v>2</v>
      </c>
    </row>
    <row r="228" spans="1:7" s="17" customFormat="1" ht="12.75" customHeight="1">
      <c r="A228" s="31"/>
      <c r="B228" s="31"/>
      <c r="C228" s="13" t="s">
        <v>37</v>
      </c>
      <c r="D228" s="13">
        <v>8</v>
      </c>
      <c r="E228" s="18">
        <v>0</v>
      </c>
      <c r="F228" s="16">
        <f t="shared" si="14"/>
        <v>0</v>
      </c>
      <c r="G228" s="32"/>
    </row>
    <row r="229" spans="1:7" s="17" customFormat="1" ht="12.75" customHeight="1">
      <c r="A229" s="31"/>
      <c r="B229" s="31"/>
      <c r="C229" s="13" t="s">
        <v>37</v>
      </c>
      <c r="D229" s="13">
        <v>9</v>
      </c>
      <c r="E229" s="18">
        <v>0</v>
      </c>
      <c r="F229" s="16">
        <f t="shared" si="14"/>
        <v>0</v>
      </c>
      <c r="G229" s="32"/>
    </row>
    <row r="230" spans="1:7" s="17" customFormat="1" ht="12.75" customHeight="1">
      <c r="A230" s="31"/>
      <c r="B230" s="31"/>
      <c r="C230" s="13" t="s">
        <v>38</v>
      </c>
      <c r="D230" s="13">
        <v>5</v>
      </c>
      <c r="E230" s="18">
        <v>1</v>
      </c>
      <c r="F230" s="16">
        <f t="shared" si="14"/>
        <v>1</v>
      </c>
      <c r="G230" s="32"/>
    </row>
    <row r="231" spans="1:7" s="17" customFormat="1" ht="12.75" customHeight="1">
      <c r="A231" s="31"/>
      <c r="B231" s="31"/>
      <c r="C231" s="13" t="s">
        <v>38</v>
      </c>
      <c r="D231" s="13">
        <v>6</v>
      </c>
      <c r="E231" s="18">
        <v>0</v>
      </c>
      <c r="F231" s="16">
        <f t="shared" si="14"/>
        <v>0</v>
      </c>
      <c r="G231" s="32"/>
    </row>
    <row r="232" spans="1:7" s="17" customFormat="1" ht="12.75" customHeight="1">
      <c r="A232" s="31"/>
      <c r="B232" s="31"/>
      <c r="C232" s="13" t="s">
        <v>38</v>
      </c>
      <c r="D232" s="13">
        <v>9</v>
      </c>
      <c r="E232" s="18">
        <v>0</v>
      </c>
      <c r="F232" s="16">
        <f t="shared" si="14"/>
        <v>0</v>
      </c>
      <c r="G232" s="32"/>
    </row>
    <row r="233" spans="1:7" s="17" customFormat="1" ht="12.75" customHeight="1">
      <c r="A233" s="31"/>
      <c r="B233" s="31"/>
      <c r="C233" s="13" t="s">
        <v>38</v>
      </c>
      <c r="D233" s="13">
        <v>10</v>
      </c>
      <c r="E233" s="18">
        <v>1</v>
      </c>
      <c r="F233" s="16">
        <f t="shared" si="14"/>
        <v>1</v>
      </c>
      <c r="G233" s="32"/>
    </row>
    <row r="234" spans="1:7" s="17" customFormat="1" ht="12.75" customHeight="1">
      <c r="A234" s="31"/>
      <c r="B234" s="33" t="s">
        <v>10</v>
      </c>
      <c r="C234" s="33"/>
      <c r="D234" s="33"/>
      <c r="E234" s="11">
        <f>SUM(E227:E233)</f>
        <v>2</v>
      </c>
      <c r="F234" s="11">
        <f>SUM(E234:E234)</f>
        <v>2</v>
      </c>
      <c r="G234" s="11">
        <f>F234</f>
        <v>2</v>
      </c>
    </row>
    <row r="235" spans="1:7" s="17" customFormat="1" ht="12.75" customHeight="1">
      <c r="A235" s="31" t="s">
        <v>45</v>
      </c>
      <c r="B235" s="31" t="s">
        <v>34</v>
      </c>
      <c r="C235" s="13" t="s">
        <v>17</v>
      </c>
      <c r="D235" s="13">
        <v>1</v>
      </c>
      <c r="E235" s="18">
        <v>0</v>
      </c>
      <c r="F235" s="16">
        <f t="shared" ref="F235:F241" si="15">E235</f>
        <v>0</v>
      </c>
      <c r="G235" s="32">
        <f>SUM(F235:F241)</f>
        <v>9</v>
      </c>
    </row>
    <row r="236" spans="1:7" s="17" customFormat="1" ht="12.75" customHeight="1">
      <c r="A236" s="31"/>
      <c r="B236" s="31"/>
      <c r="C236" s="13" t="s">
        <v>18</v>
      </c>
      <c r="D236" s="13">
        <v>1</v>
      </c>
      <c r="E236" s="18">
        <v>0</v>
      </c>
      <c r="F236" s="16">
        <f t="shared" si="15"/>
        <v>0</v>
      </c>
      <c r="G236" s="32"/>
    </row>
    <row r="237" spans="1:7" s="17" customFormat="1" ht="12.75" customHeight="1">
      <c r="A237" s="31"/>
      <c r="B237" s="31"/>
      <c r="C237" s="13" t="s">
        <v>18</v>
      </c>
      <c r="D237" s="13">
        <v>4</v>
      </c>
      <c r="E237" s="18">
        <v>0</v>
      </c>
      <c r="F237" s="16">
        <f t="shared" si="15"/>
        <v>0</v>
      </c>
      <c r="G237" s="32"/>
    </row>
    <row r="238" spans="1:7" s="17" customFormat="1" ht="12.75" customHeight="1">
      <c r="A238" s="31"/>
      <c r="B238" s="31"/>
      <c r="C238" s="13" t="s">
        <v>18</v>
      </c>
      <c r="D238" s="13">
        <v>9</v>
      </c>
      <c r="E238" s="18">
        <v>1</v>
      </c>
      <c r="F238" s="16">
        <f t="shared" si="15"/>
        <v>1</v>
      </c>
      <c r="G238" s="32"/>
    </row>
    <row r="239" spans="1:7" s="17" customFormat="1" ht="12.75" customHeight="1">
      <c r="A239" s="31"/>
      <c r="B239" s="31"/>
      <c r="C239" s="13" t="s">
        <v>19</v>
      </c>
      <c r="D239" s="13">
        <v>6</v>
      </c>
      <c r="E239" s="18">
        <v>1</v>
      </c>
      <c r="F239" s="16">
        <f t="shared" si="15"/>
        <v>1</v>
      </c>
      <c r="G239" s="32"/>
    </row>
    <row r="240" spans="1:7" s="17" customFormat="1" ht="12.75" customHeight="1">
      <c r="A240" s="31"/>
      <c r="B240" s="31"/>
      <c r="C240" s="13" t="s">
        <v>19</v>
      </c>
      <c r="D240" s="13">
        <v>9</v>
      </c>
      <c r="E240" s="18">
        <v>0</v>
      </c>
      <c r="F240" s="16">
        <f t="shared" si="15"/>
        <v>0</v>
      </c>
      <c r="G240" s="32"/>
    </row>
    <row r="241" spans="1:7" s="17" customFormat="1" ht="12.75" customHeight="1">
      <c r="A241" s="31"/>
      <c r="B241" s="31"/>
      <c r="C241" s="13" t="s">
        <v>19</v>
      </c>
      <c r="D241" s="13">
        <v>10</v>
      </c>
      <c r="E241" s="18">
        <v>7</v>
      </c>
      <c r="F241" s="16">
        <f t="shared" si="15"/>
        <v>7</v>
      </c>
      <c r="G241" s="32"/>
    </row>
    <row r="242" spans="1:7" s="17" customFormat="1" ht="12.75" customHeight="1">
      <c r="A242" s="31"/>
      <c r="B242" s="33" t="s">
        <v>10</v>
      </c>
      <c r="C242" s="33"/>
      <c r="D242" s="33"/>
      <c r="E242" s="11">
        <f>SUM(E235:E241)</f>
        <v>9</v>
      </c>
      <c r="F242" s="11">
        <f>SUM(E242:E242)</f>
        <v>9</v>
      </c>
      <c r="G242" s="11">
        <f>G235</f>
        <v>9</v>
      </c>
    </row>
    <row r="243" spans="1:7" s="17" customFormat="1" ht="12.75" customHeight="1">
      <c r="A243" s="31" t="s">
        <v>46</v>
      </c>
      <c r="B243" s="31" t="s">
        <v>34</v>
      </c>
      <c r="C243" s="13" t="s">
        <v>18</v>
      </c>
      <c r="D243" s="13">
        <v>6</v>
      </c>
      <c r="E243" s="18">
        <v>0</v>
      </c>
      <c r="F243" s="16">
        <f t="shared" ref="F243:F250" si="16">E243</f>
        <v>0</v>
      </c>
      <c r="G243" s="32">
        <f>SUM(F243:F247)</f>
        <v>9</v>
      </c>
    </row>
    <row r="244" spans="1:7" s="17" customFormat="1" ht="12.75" customHeight="1">
      <c r="A244" s="31"/>
      <c r="B244" s="31"/>
      <c r="C244" s="13" t="s">
        <v>18</v>
      </c>
      <c r="D244" s="13">
        <v>9</v>
      </c>
      <c r="E244" s="18">
        <v>0</v>
      </c>
      <c r="F244" s="16">
        <f t="shared" si="16"/>
        <v>0</v>
      </c>
      <c r="G244" s="32"/>
    </row>
    <row r="245" spans="1:7" s="17" customFormat="1" ht="12.75" customHeight="1">
      <c r="A245" s="31"/>
      <c r="B245" s="31"/>
      <c r="C245" s="13" t="s">
        <v>19</v>
      </c>
      <c r="D245" s="13">
        <v>6</v>
      </c>
      <c r="E245" s="18">
        <v>1</v>
      </c>
      <c r="F245" s="16">
        <f t="shared" si="16"/>
        <v>1</v>
      </c>
      <c r="G245" s="32"/>
    </row>
    <row r="246" spans="1:7" s="17" customFormat="1" ht="12.75" customHeight="1">
      <c r="A246" s="31"/>
      <c r="B246" s="31"/>
      <c r="C246" s="13" t="s">
        <v>19</v>
      </c>
      <c r="D246" s="13">
        <v>9</v>
      </c>
      <c r="E246" s="18">
        <v>0</v>
      </c>
      <c r="F246" s="16">
        <f t="shared" si="16"/>
        <v>0</v>
      </c>
      <c r="G246" s="32"/>
    </row>
    <row r="247" spans="1:7" s="17" customFormat="1" ht="12.75" customHeight="1">
      <c r="A247" s="31"/>
      <c r="B247" s="31"/>
      <c r="C247" s="13" t="s">
        <v>19</v>
      </c>
      <c r="D247" s="13">
        <v>10</v>
      </c>
      <c r="E247" s="18">
        <v>8</v>
      </c>
      <c r="F247" s="16">
        <f t="shared" si="16"/>
        <v>8</v>
      </c>
      <c r="G247" s="32"/>
    </row>
    <row r="248" spans="1:7" s="17" customFormat="1" ht="12.75" customHeight="1">
      <c r="A248" s="31"/>
      <c r="B248" s="31" t="s">
        <v>24</v>
      </c>
      <c r="C248" s="13" t="s">
        <v>37</v>
      </c>
      <c r="D248" s="13">
        <v>6</v>
      </c>
      <c r="E248" s="18">
        <v>0</v>
      </c>
      <c r="F248" s="16">
        <f t="shared" si="16"/>
        <v>0</v>
      </c>
      <c r="G248" s="32">
        <f>SUM(F248:F250)</f>
        <v>3</v>
      </c>
    </row>
    <row r="249" spans="1:7" s="17" customFormat="1" ht="12.75" customHeight="1">
      <c r="A249" s="31"/>
      <c r="B249" s="31"/>
      <c r="C249" s="13" t="s">
        <v>37</v>
      </c>
      <c r="D249" s="13">
        <v>9</v>
      </c>
      <c r="E249" s="18">
        <v>3</v>
      </c>
      <c r="F249" s="16">
        <f t="shared" si="16"/>
        <v>3</v>
      </c>
      <c r="G249" s="32"/>
    </row>
    <row r="250" spans="1:7" s="17" customFormat="1" ht="12.75" customHeight="1">
      <c r="A250" s="31"/>
      <c r="B250" s="31"/>
      <c r="C250" s="13" t="s">
        <v>37</v>
      </c>
      <c r="D250" s="13">
        <v>10</v>
      </c>
      <c r="E250" s="18">
        <v>0</v>
      </c>
      <c r="F250" s="16">
        <f t="shared" si="16"/>
        <v>0</v>
      </c>
      <c r="G250" s="32"/>
    </row>
    <row r="251" spans="1:7" s="17" customFormat="1" ht="12.75" customHeight="1">
      <c r="A251" s="31"/>
      <c r="B251" s="33" t="s">
        <v>10</v>
      </c>
      <c r="C251" s="33"/>
      <c r="D251" s="33"/>
      <c r="E251" s="11">
        <f>SUM(E243:E250)</f>
        <v>12</v>
      </c>
      <c r="F251" s="11">
        <f>SUM(E251:E251)</f>
        <v>12</v>
      </c>
      <c r="G251" s="11">
        <f>G243+G248</f>
        <v>12</v>
      </c>
    </row>
    <row r="252" spans="1:7" s="17" customFormat="1" ht="12.75" customHeight="1">
      <c r="A252" s="31" t="s">
        <v>47</v>
      </c>
      <c r="B252" s="31" t="s">
        <v>34</v>
      </c>
      <c r="C252" s="13" t="s">
        <v>17</v>
      </c>
      <c r="D252" s="13">
        <v>1</v>
      </c>
      <c r="E252" s="18">
        <v>0</v>
      </c>
      <c r="F252" s="16">
        <f t="shared" ref="F252:F261" si="17">E252</f>
        <v>0</v>
      </c>
      <c r="G252" s="32">
        <f>SUM(F252:F261)</f>
        <v>6</v>
      </c>
    </row>
    <row r="253" spans="1:7" s="17" customFormat="1" ht="12.75" customHeight="1">
      <c r="A253" s="31"/>
      <c r="B253" s="31"/>
      <c r="C253" s="13" t="s">
        <v>17</v>
      </c>
      <c r="D253" s="13">
        <v>4</v>
      </c>
      <c r="E253" s="18">
        <v>0</v>
      </c>
      <c r="F253" s="16">
        <f t="shared" si="17"/>
        <v>0</v>
      </c>
      <c r="G253" s="32"/>
    </row>
    <row r="254" spans="1:7" s="17" customFormat="1" ht="12.75" customHeight="1">
      <c r="A254" s="31"/>
      <c r="B254" s="31"/>
      <c r="C254" s="13" t="s">
        <v>17</v>
      </c>
      <c r="D254" s="13">
        <v>9</v>
      </c>
      <c r="E254" s="18">
        <v>0</v>
      </c>
      <c r="F254" s="16">
        <f t="shared" si="17"/>
        <v>0</v>
      </c>
      <c r="G254" s="32"/>
    </row>
    <row r="255" spans="1:7" s="17" customFormat="1" ht="12.75" customHeight="1">
      <c r="A255" s="31"/>
      <c r="B255" s="31"/>
      <c r="C255" s="13" t="s">
        <v>18</v>
      </c>
      <c r="D255" s="13">
        <v>1</v>
      </c>
      <c r="E255" s="18">
        <v>0</v>
      </c>
      <c r="F255" s="16">
        <f t="shared" si="17"/>
        <v>0</v>
      </c>
      <c r="G255" s="32"/>
    </row>
    <row r="256" spans="1:7" s="17" customFormat="1" ht="12.75" customHeight="1">
      <c r="A256" s="31"/>
      <c r="B256" s="31"/>
      <c r="C256" s="13" t="s">
        <v>19</v>
      </c>
      <c r="D256" s="13">
        <v>1</v>
      </c>
      <c r="E256" s="18">
        <v>0</v>
      </c>
      <c r="F256" s="16">
        <f t="shared" si="17"/>
        <v>0</v>
      </c>
      <c r="G256" s="32"/>
    </row>
    <row r="257" spans="1:7" s="17" customFormat="1" ht="12.75" customHeight="1">
      <c r="A257" s="31"/>
      <c r="B257" s="31"/>
      <c r="C257" s="13" t="s">
        <v>19</v>
      </c>
      <c r="D257" s="13">
        <v>3</v>
      </c>
      <c r="E257" s="18">
        <v>2</v>
      </c>
      <c r="F257" s="16">
        <f t="shared" si="17"/>
        <v>2</v>
      </c>
      <c r="G257" s="32"/>
    </row>
    <row r="258" spans="1:7" s="17" customFormat="1" ht="12.75" customHeight="1">
      <c r="A258" s="31"/>
      <c r="B258" s="31"/>
      <c r="C258" s="13" t="s">
        <v>19</v>
      </c>
      <c r="D258" s="13">
        <v>4</v>
      </c>
      <c r="E258" s="18">
        <v>0</v>
      </c>
      <c r="F258" s="16">
        <f t="shared" si="17"/>
        <v>0</v>
      </c>
      <c r="G258" s="32"/>
    </row>
    <row r="259" spans="1:7" s="17" customFormat="1" ht="12.75" customHeight="1">
      <c r="A259" s="31"/>
      <c r="B259" s="31"/>
      <c r="C259" s="13" t="s">
        <v>19</v>
      </c>
      <c r="D259" s="13">
        <v>6</v>
      </c>
      <c r="E259" s="18">
        <v>2</v>
      </c>
      <c r="F259" s="16">
        <f t="shared" si="17"/>
        <v>2</v>
      </c>
      <c r="G259" s="32"/>
    </row>
    <row r="260" spans="1:7" s="17" customFormat="1" ht="12.75" customHeight="1">
      <c r="A260" s="31"/>
      <c r="B260" s="31"/>
      <c r="C260" s="13" t="s">
        <v>19</v>
      </c>
      <c r="D260" s="13">
        <v>7</v>
      </c>
      <c r="E260" s="18">
        <v>0</v>
      </c>
      <c r="F260" s="16">
        <f t="shared" si="17"/>
        <v>0</v>
      </c>
      <c r="G260" s="32"/>
    </row>
    <row r="261" spans="1:7" s="17" customFormat="1" ht="12.75" customHeight="1">
      <c r="A261" s="31"/>
      <c r="B261" s="31"/>
      <c r="C261" s="13" t="s">
        <v>19</v>
      </c>
      <c r="D261" s="13">
        <v>10</v>
      </c>
      <c r="E261" s="18">
        <v>2</v>
      </c>
      <c r="F261" s="16">
        <f t="shared" si="17"/>
        <v>2</v>
      </c>
      <c r="G261" s="32"/>
    </row>
    <row r="262" spans="1:7" s="17" customFormat="1" ht="12.75" customHeight="1">
      <c r="A262" s="31"/>
      <c r="B262" s="33" t="s">
        <v>10</v>
      </c>
      <c r="C262" s="33"/>
      <c r="D262" s="33"/>
      <c r="E262" s="11">
        <f>SUM(E252:E261)</f>
        <v>6</v>
      </c>
      <c r="F262" s="11">
        <f>SUM(E262:E262)</f>
        <v>6</v>
      </c>
      <c r="G262" s="11">
        <f>G252</f>
        <v>6</v>
      </c>
    </row>
    <row r="263" spans="1:7" s="17" customFormat="1" ht="12.75" customHeight="1">
      <c r="A263" s="31" t="s">
        <v>48</v>
      </c>
      <c r="B263" s="31" t="s">
        <v>49</v>
      </c>
      <c r="C263" s="13" t="s">
        <v>37</v>
      </c>
      <c r="D263" s="13">
        <v>8</v>
      </c>
      <c r="E263" s="18">
        <v>0</v>
      </c>
      <c r="F263" s="16">
        <f>E263</f>
        <v>0</v>
      </c>
      <c r="G263" s="32">
        <f>SUM(F263:F267)</f>
        <v>2</v>
      </c>
    </row>
    <row r="264" spans="1:7" s="17" customFormat="1" ht="12.75" customHeight="1">
      <c r="A264" s="31"/>
      <c r="B264" s="31"/>
      <c r="C264" s="13" t="s">
        <v>38</v>
      </c>
      <c r="D264" s="13">
        <v>5</v>
      </c>
      <c r="E264" s="18">
        <v>0</v>
      </c>
      <c r="F264" s="16">
        <f>E264</f>
        <v>0</v>
      </c>
      <c r="G264" s="32"/>
    </row>
    <row r="265" spans="1:7" s="17" customFormat="1" ht="12.75" customHeight="1">
      <c r="A265" s="31"/>
      <c r="B265" s="31"/>
      <c r="C265" s="13" t="s">
        <v>38</v>
      </c>
      <c r="D265" s="13">
        <v>6</v>
      </c>
      <c r="E265" s="18">
        <v>0</v>
      </c>
      <c r="F265" s="16">
        <f>E265</f>
        <v>0</v>
      </c>
      <c r="G265" s="32"/>
    </row>
    <row r="266" spans="1:7" s="17" customFormat="1" ht="12.75" customHeight="1">
      <c r="A266" s="31"/>
      <c r="B266" s="31"/>
      <c r="C266" s="13" t="s">
        <v>38</v>
      </c>
      <c r="D266" s="13">
        <v>9</v>
      </c>
      <c r="E266" s="18">
        <v>0</v>
      </c>
      <c r="F266" s="16">
        <f>E266</f>
        <v>0</v>
      </c>
      <c r="G266" s="32"/>
    </row>
    <row r="267" spans="1:7" s="17" customFormat="1" ht="12.75" customHeight="1">
      <c r="A267" s="31"/>
      <c r="B267" s="31"/>
      <c r="C267" s="13" t="s">
        <v>38</v>
      </c>
      <c r="D267" s="13">
        <v>10</v>
      </c>
      <c r="E267" s="18">
        <v>2</v>
      </c>
      <c r="F267" s="16">
        <f>E267</f>
        <v>2</v>
      </c>
      <c r="G267" s="32"/>
    </row>
    <row r="268" spans="1:7" s="17" customFormat="1" ht="12.75" customHeight="1">
      <c r="A268" s="31"/>
      <c r="B268" s="33" t="s">
        <v>10</v>
      </c>
      <c r="C268" s="33"/>
      <c r="D268" s="33"/>
      <c r="E268" s="11">
        <f>SUM(E263:E267)</f>
        <v>2</v>
      </c>
      <c r="F268" s="11">
        <f>SUM(E268:E268)</f>
        <v>2</v>
      </c>
      <c r="G268" s="11">
        <f>G263</f>
        <v>2</v>
      </c>
    </row>
    <row r="269" spans="1:7" s="17" customFormat="1" ht="12.75" customHeight="1">
      <c r="A269" s="31" t="s">
        <v>50</v>
      </c>
      <c r="B269" s="31" t="s">
        <v>34</v>
      </c>
      <c r="C269" s="13" t="s">
        <v>16</v>
      </c>
      <c r="D269" s="13">
        <v>6</v>
      </c>
      <c r="E269" s="18">
        <v>0</v>
      </c>
      <c r="F269" s="16">
        <f t="shared" ref="F269:F277" si="18">E269</f>
        <v>0</v>
      </c>
      <c r="G269" s="32">
        <f>SUM(F269:F277)</f>
        <v>6</v>
      </c>
    </row>
    <row r="270" spans="1:7" s="17" customFormat="1" ht="12.75" customHeight="1">
      <c r="A270" s="31"/>
      <c r="B270" s="31"/>
      <c r="C270" s="13" t="s">
        <v>16</v>
      </c>
      <c r="D270" s="13">
        <v>9</v>
      </c>
      <c r="E270" s="18">
        <v>0</v>
      </c>
      <c r="F270" s="16">
        <f t="shared" si="18"/>
        <v>0</v>
      </c>
      <c r="G270" s="32"/>
    </row>
    <row r="271" spans="1:7" s="17" customFormat="1" ht="12.75" customHeight="1">
      <c r="A271" s="31"/>
      <c r="B271" s="31"/>
      <c r="C271" s="13" t="s">
        <v>17</v>
      </c>
      <c r="D271" s="13">
        <v>6</v>
      </c>
      <c r="E271" s="18">
        <v>0</v>
      </c>
      <c r="F271" s="16">
        <f t="shared" si="18"/>
        <v>0</v>
      </c>
      <c r="G271" s="32"/>
    </row>
    <row r="272" spans="1:7" s="17" customFormat="1" ht="12.75" customHeight="1">
      <c r="A272" s="31"/>
      <c r="B272" s="31"/>
      <c r="C272" s="13" t="s">
        <v>18</v>
      </c>
      <c r="D272" s="13">
        <v>1</v>
      </c>
      <c r="E272" s="18">
        <v>0</v>
      </c>
      <c r="F272" s="16">
        <f t="shared" si="18"/>
        <v>0</v>
      </c>
      <c r="G272" s="32"/>
    </row>
    <row r="273" spans="1:7" s="17" customFormat="1" ht="12.75" customHeight="1">
      <c r="A273" s="31"/>
      <c r="B273" s="31"/>
      <c r="C273" s="13" t="s">
        <v>18</v>
      </c>
      <c r="D273" s="13">
        <v>6</v>
      </c>
      <c r="E273" s="18">
        <v>1</v>
      </c>
      <c r="F273" s="16">
        <f t="shared" si="18"/>
        <v>1</v>
      </c>
      <c r="G273" s="32"/>
    </row>
    <row r="274" spans="1:7" s="17" customFormat="1" ht="12.75" customHeight="1">
      <c r="A274" s="31"/>
      <c r="B274" s="31"/>
      <c r="C274" s="13" t="s">
        <v>18</v>
      </c>
      <c r="D274" s="13">
        <v>9</v>
      </c>
      <c r="E274" s="18">
        <v>0</v>
      </c>
      <c r="F274" s="16">
        <f t="shared" si="18"/>
        <v>0</v>
      </c>
      <c r="G274" s="32"/>
    </row>
    <row r="275" spans="1:7" s="17" customFormat="1" ht="12.75" customHeight="1">
      <c r="A275" s="31"/>
      <c r="B275" s="31"/>
      <c r="C275" s="13" t="s">
        <v>18</v>
      </c>
      <c r="D275" s="13">
        <v>10</v>
      </c>
      <c r="E275" s="18">
        <v>0</v>
      </c>
      <c r="F275" s="16">
        <f t="shared" si="18"/>
        <v>0</v>
      </c>
      <c r="G275" s="32"/>
    </row>
    <row r="276" spans="1:7" s="17" customFormat="1" ht="12.75" customHeight="1">
      <c r="A276" s="31"/>
      <c r="B276" s="31"/>
      <c r="C276" s="13" t="s">
        <v>19</v>
      </c>
      <c r="D276" s="13">
        <v>6</v>
      </c>
      <c r="E276" s="18">
        <v>4</v>
      </c>
      <c r="F276" s="16">
        <f t="shared" si="18"/>
        <v>4</v>
      </c>
      <c r="G276" s="32"/>
    </row>
    <row r="277" spans="1:7" s="17" customFormat="1" ht="12.75" customHeight="1">
      <c r="A277" s="31"/>
      <c r="B277" s="31"/>
      <c r="C277" s="13" t="s">
        <v>19</v>
      </c>
      <c r="D277" s="13">
        <v>10</v>
      </c>
      <c r="E277" s="18">
        <v>1</v>
      </c>
      <c r="F277" s="16">
        <f t="shared" si="18"/>
        <v>1</v>
      </c>
      <c r="G277" s="32"/>
    </row>
    <row r="278" spans="1:7" s="17" customFormat="1" ht="12.75" customHeight="1">
      <c r="A278" s="31"/>
      <c r="B278" s="33" t="s">
        <v>10</v>
      </c>
      <c r="C278" s="33"/>
      <c r="D278" s="33"/>
      <c r="E278" s="11">
        <f>SUM(E269:E277)</f>
        <v>6</v>
      </c>
      <c r="F278" s="11">
        <f>SUM(E278:E278)</f>
        <v>6</v>
      </c>
      <c r="G278" s="11">
        <f>G269</f>
        <v>6</v>
      </c>
    </row>
    <row r="279" spans="1:7" s="17" customFormat="1" ht="12.75" customHeight="1">
      <c r="A279" s="31" t="s">
        <v>51</v>
      </c>
      <c r="B279" s="31" t="s">
        <v>24</v>
      </c>
      <c r="C279" s="13" t="s">
        <v>19</v>
      </c>
      <c r="D279" s="13">
        <v>6</v>
      </c>
      <c r="E279" s="18">
        <v>0</v>
      </c>
      <c r="F279" s="16">
        <f>E279</f>
        <v>0</v>
      </c>
      <c r="G279" s="32">
        <f>SUM(F279:F283)</f>
        <v>2</v>
      </c>
    </row>
    <row r="280" spans="1:7" s="17" customFormat="1" ht="12.75" customHeight="1">
      <c r="A280" s="31"/>
      <c r="B280" s="31"/>
      <c r="C280" s="13" t="s">
        <v>19</v>
      </c>
      <c r="D280" s="13">
        <v>10</v>
      </c>
      <c r="E280" s="18">
        <v>1</v>
      </c>
      <c r="F280" s="16">
        <f>E280</f>
        <v>1</v>
      </c>
      <c r="G280" s="32"/>
    </row>
    <row r="281" spans="1:7" s="17" customFormat="1" ht="12.75" customHeight="1">
      <c r="A281" s="31"/>
      <c r="B281" s="31"/>
      <c r="C281" s="13" t="s">
        <v>37</v>
      </c>
      <c r="D281" s="13">
        <v>6</v>
      </c>
      <c r="E281" s="18">
        <v>0</v>
      </c>
      <c r="F281" s="16">
        <f>E281</f>
        <v>0</v>
      </c>
      <c r="G281" s="32"/>
    </row>
    <row r="282" spans="1:7" s="17" customFormat="1" ht="12.75" customHeight="1">
      <c r="A282" s="31"/>
      <c r="B282" s="31"/>
      <c r="C282" s="13" t="s">
        <v>37</v>
      </c>
      <c r="D282" s="13">
        <v>9</v>
      </c>
      <c r="E282" s="18">
        <v>0</v>
      </c>
      <c r="F282" s="16">
        <f>E282</f>
        <v>0</v>
      </c>
      <c r="G282" s="32"/>
    </row>
    <row r="283" spans="1:7" s="17" customFormat="1" ht="12.75" customHeight="1">
      <c r="A283" s="31"/>
      <c r="B283" s="31"/>
      <c r="C283" s="13" t="s">
        <v>38</v>
      </c>
      <c r="D283" s="13">
        <v>9</v>
      </c>
      <c r="E283" s="18">
        <v>1</v>
      </c>
      <c r="F283" s="16">
        <f>E283</f>
        <v>1</v>
      </c>
      <c r="G283" s="32"/>
    </row>
    <row r="284" spans="1:7" s="17" customFormat="1" ht="12.75" customHeight="1">
      <c r="A284" s="31"/>
      <c r="B284" s="33" t="s">
        <v>10</v>
      </c>
      <c r="C284" s="33"/>
      <c r="D284" s="33"/>
      <c r="E284" s="11">
        <f>SUM(E279:E283)</f>
        <v>2</v>
      </c>
      <c r="F284" s="11">
        <f>SUM(E284:E284)</f>
        <v>2</v>
      </c>
      <c r="G284" s="11">
        <f>G279</f>
        <v>2</v>
      </c>
    </row>
    <row r="285" spans="1:7" s="17" customFormat="1" ht="12.75" customHeight="1">
      <c r="A285" s="31" t="s">
        <v>52</v>
      </c>
      <c r="B285" s="31" t="s">
        <v>34</v>
      </c>
      <c r="C285" s="13" t="s">
        <v>17</v>
      </c>
      <c r="D285" s="13">
        <v>1</v>
      </c>
      <c r="E285" s="18">
        <v>0</v>
      </c>
      <c r="F285" s="16">
        <f>E285</f>
        <v>0</v>
      </c>
      <c r="G285" s="32">
        <f>SUM(F285:F288)</f>
        <v>0</v>
      </c>
    </row>
    <row r="286" spans="1:7" s="17" customFormat="1" ht="12.75" customHeight="1">
      <c r="A286" s="31"/>
      <c r="B286" s="31"/>
      <c r="C286" s="13" t="s">
        <v>18</v>
      </c>
      <c r="D286" s="13">
        <v>1</v>
      </c>
      <c r="E286" s="18">
        <v>0</v>
      </c>
      <c r="F286" s="16">
        <f>E286</f>
        <v>0</v>
      </c>
      <c r="G286" s="32"/>
    </row>
    <row r="287" spans="1:7" s="17" customFormat="1" ht="12.75" customHeight="1">
      <c r="A287" s="31"/>
      <c r="B287" s="31"/>
      <c r="C287" s="13" t="s">
        <v>19</v>
      </c>
      <c r="D287" s="13">
        <v>1</v>
      </c>
      <c r="E287" s="18">
        <v>0</v>
      </c>
      <c r="F287" s="16">
        <f>E287</f>
        <v>0</v>
      </c>
      <c r="G287" s="32"/>
    </row>
    <row r="288" spans="1:7" s="17" customFormat="1" ht="12.75" customHeight="1">
      <c r="A288" s="31"/>
      <c r="B288" s="31"/>
      <c r="C288" s="13" t="s">
        <v>19</v>
      </c>
      <c r="D288" s="13">
        <v>10</v>
      </c>
      <c r="E288" s="18">
        <v>0</v>
      </c>
      <c r="F288" s="16">
        <f>E288</f>
        <v>0</v>
      </c>
      <c r="G288" s="32"/>
    </row>
    <row r="289" spans="1:7" s="17" customFormat="1" ht="12.75" customHeight="1">
      <c r="A289" s="31"/>
      <c r="B289" s="33" t="s">
        <v>10</v>
      </c>
      <c r="C289" s="33"/>
      <c r="D289" s="33"/>
      <c r="E289" s="11">
        <f>SUM(E285:E288)</f>
        <v>0</v>
      </c>
      <c r="F289" s="11">
        <f>SUM(E289:E289)</f>
        <v>0</v>
      </c>
      <c r="G289" s="11">
        <f>G285</f>
        <v>0</v>
      </c>
    </row>
    <row r="290" spans="1:7" s="17" customFormat="1" ht="12.75" customHeight="1">
      <c r="A290" s="31" t="s">
        <v>53</v>
      </c>
      <c r="B290" s="31" t="s">
        <v>34</v>
      </c>
      <c r="C290" s="13" t="s">
        <v>17</v>
      </c>
      <c r="D290" s="13">
        <v>1</v>
      </c>
      <c r="E290" s="18">
        <v>0</v>
      </c>
      <c r="F290" s="16">
        <f t="shared" ref="F290:F296" si="19">E290</f>
        <v>0</v>
      </c>
      <c r="G290" s="32">
        <f>SUM(F290:F296)</f>
        <v>8</v>
      </c>
    </row>
    <row r="291" spans="1:7" s="17" customFormat="1" ht="12.75" customHeight="1">
      <c r="A291" s="31"/>
      <c r="B291" s="31"/>
      <c r="C291" s="13" t="s">
        <v>17</v>
      </c>
      <c r="D291" s="13">
        <v>4</v>
      </c>
      <c r="E291" s="18">
        <v>0</v>
      </c>
      <c r="F291" s="16">
        <f t="shared" si="19"/>
        <v>0</v>
      </c>
      <c r="G291" s="32"/>
    </row>
    <row r="292" spans="1:7" s="17" customFormat="1" ht="12.75" customHeight="1">
      <c r="A292" s="31"/>
      <c r="B292" s="31"/>
      <c r="C292" s="13" t="s">
        <v>18</v>
      </c>
      <c r="D292" s="13">
        <v>1</v>
      </c>
      <c r="E292" s="18">
        <v>0</v>
      </c>
      <c r="F292" s="16">
        <f t="shared" si="19"/>
        <v>0</v>
      </c>
      <c r="G292" s="32"/>
    </row>
    <row r="293" spans="1:7" s="17" customFormat="1" ht="12.75" customHeight="1">
      <c r="A293" s="31"/>
      <c r="B293" s="31"/>
      <c r="C293" s="13" t="s">
        <v>18</v>
      </c>
      <c r="D293" s="13">
        <v>4</v>
      </c>
      <c r="E293" s="18">
        <v>0</v>
      </c>
      <c r="F293" s="16">
        <f t="shared" si="19"/>
        <v>0</v>
      </c>
      <c r="G293" s="32"/>
    </row>
    <row r="294" spans="1:7" s="17" customFormat="1" ht="12.75" customHeight="1">
      <c r="A294" s="31"/>
      <c r="B294" s="31"/>
      <c r="C294" s="13" t="s">
        <v>19</v>
      </c>
      <c r="D294" s="13">
        <v>6</v>
      </c>
      <c r="E294" s="18">
        <v>4</v>
      </c>
      <c r="F294" s="16">
        <f t="shared" si="19"/>
        <v>4</v>
      </c>
      <c r="G294" s="32"/>
    </row>
    <row r="295" spans="1:7" s="17" customFormat="1" ht="12.75" customHeight="1">
      <c r="A295" s="31"/>
      <c r="B295" s="31"/>
      <c r="C295" s="13" t="s">
        <v>19</v>
      </c>
      <c r="D295" s="13">
        <v>9</v>
      </c>
      <c r="E295" s="18">
        <v>0</v>
      </c>
      <c r="F295" s="16">
        <f t="shared" si="19"/>
        <v>0</v>
      </c>
      <c r="G295" s="32"/>
    </row>
    <row r="296" spans="1:7" s="17" customFormat="1" ht="12.75" customHeight="1">
      <c r="A296" s="31"/>
      <c r="B296" s="31"/>
      <c r="C296" s="13" t="s">
        <v>19</v>
      </c>
      <c r="D296" s="13">
        <v>10</v>
      </c>
      <c r="E296" s="18">
        <v>4</v>
      </c>
      <c r="F296" s="16">
        <f t="shared" si="19"/>
        <v>4</v>
      </c>
      <c r="G296" s="32"/>
    </row>
    <row r="297" spans="1:7" s="17" customFormat="1" ht="12" customHeight="1">
      <c r="A297" s="31"/>
      <c r="B297" s="33" t="s">
        <v>10</v>
      </c>
      <c r="C297" s="33"/>
      <c r="D297" s="33"/>
      <c r="E297" s="11">
        <f>SUM(E290:E296)</f>
        <v>8</v>
      </c>
      <c r="F297" s="11">
        <f>SUM(E297:E297)</f>
        <v>8</v>
      </c>
      <c r="G297" s="11">
        <f>G290</f>
        <v>8</v>
      </c>
    </row>
    <row r="298" spans="1:7" s="17" customFormat="1" ht="12.75" customHeight="1">
      <c r="A298" s="31" t="s">
        <v>54</v>
      </c>
      <c r="B298" s="31" t="s">
        <v>34</v>
      </c>
      <c r="C298" s="13" t="s">
        <v>16</v>
      </c>
      <c r="D298" s="13">
        <v>6</v>
      </c>
      <c r="E298" s="18">
        <v>0</v>
      </c>
      <c r="F298" s="16">
        <f t="shared" ref="F298:F305" si="20">E298</f>
        <v>0</v>
      </c>
      <c r="G298" s="32">
        <f>SUM(F298:F305)</f>
        <v>5</v>
      </c>
    </row>
    <row r="299" spans="1:7" s="17" customFormat="1" ht="12.75" customHeight="1">
      <c r="A299" s="31"/>
      <c r="B299" s="31"/>
      <c r="C299" s="13" t="s">
        <v>16</v>
      </c>
      <c r="D299" s="13">
        <v>9</v>
      </c>
      <c r="E299" s="18">
        <v>0</v>
      </c>
      <c r="F299" s="16">
        <f t="shared" si="20"/>
        <v>0</v>
      </c>
      <c r="G299" s="32"/>
    </row>
    <row r="300" spans="1:7" s="17" customFormat="1" ht="12.75" customHeight="1">
      <c r="A300" s="31"/>
      <c r="B300" s="31"/>
      <c r="C300" s="13" t="s">
        <v>17</v>
      </c>
      <c r="D300" s="13">
        <v>6</v>
      </c>
      <c r="E300" s="18">
        <v>0</v>
      </c>
      <c r="F300" s="16">
        <f t="shared" si="20"/>
        <v>0</v>
      </c>
      <c r="G300" s="32"/>
    </row>
    <row r="301" spans="1:7" s="17" customFormat="1" ht="12.75" customHeight="1">
      <c r="A301" s="31"/>
      <c r="B301" s="31"/>
      <c r="C301" s="13" t="s">
        <v>18</v>
      </c>
      <c r="D301" s="13">
        <v>6</v>
      </c>
      <c r="E301" s="18">
        <v>4</v>
      </c>
      <c r="F301" s="16">
        <f t="shared" si="20"/>
        <v>4</v>
      </c>
      <c r="G301" s="32"/>
    </row>
    <row r="302" spans="1:7" s="17" customFormat="1" ht="12.75" customHeight="1">
      <c r="A302" s="31"/>
      <c r="B302" s="31"/>
      <c r="C302" s="13" t="s">
        <v>18</v>
      </c>
      <c r="D302" s="13">
        <v>9</v>
      </c>
      <c r="E302" s="18">
        <v>0</v>
      </c>
      <c r="F302" s="16">
        <f t="shared" si="20"/>
        <v>0</v>
      </c>
      <c r="G302" s="32"/>
    </row>
    <row r="303" spans="1:7" s="17" customFormat="1" ht="12.75" customHeight="1">
      <c r="A303" s="31"/>
      <c r="B303" s="31"/>
      <c r="C303" s="13" t="s">
        <v>18</v>
      </c>
      <c r="D303" s="13">
        <v>10</v>
      </c>
      <c r="E303" s="18">
        <v>0</v>
      </c>
      <c r="F303" s="16">
        <f t="shared" si="20"/>
        <v>0</v>
      </c>
      <c r="G303" s="32"/>
    </row>
    <row r="304" spans="1:7" s="17" customFormat="1" ht="12.75" customHeight="1">
      <c r="A304" s="31"/>
      <c r="B304" s="31"/>
      <c r="C304" s="13" t="s">
        <v>19</v>
      </c>
      <c r="D304" s="13">
        <v>1</v>
      </c>
      <c r="E304" s="18">
        <v>0</v>
      </c>
      <c r="F304" s="16">
        <f t="shared" si="20"/>
        <v>0</v>
      </c>
      <c r="G304" s="32"/>
    </row>
    <row r="305" spans="1:7" s="17" customFormat="1" ht="12.75" customHeight="1">
      <c r="A305" s="31"/>
      <c r="B305" s="31"/>
      <c r="C305" s="13" t="s">
        <v>19</v>
      </c>
      <c r="D305" s="13">
        <v>10</v>
      </c>
      <c r="E305" s="18">
        <v>1</v>
      </c>
      <c r="F305" s="16">
        <f t="shared" si="20"/>
        <v>1</v>
      </c>
      <c r="G305" s="32"/>
    </row>
    <row r="306" spans="1:7" s="17" customFormat="1" ht="12.75" customHeight="1">
      <c r="A306" s="31"/>
      <c r="B306" s="33" t="s">
        <v>10</v>
      </c>
      <c r="C306" s="33"/>
      <c r="D306" s="33"/>
      <c r="E306" s="11">
        <f>SUM(E298:E305)</f>
        <v>5</v>
      </c>
      <c r="F306" s="11">
        <f>SUM(E306:E306)</f>
        <v>5</v>
      </c>
      <c r="G306" s="11">
        <f>G298</f>
        <v>5</v>
      </c>
    </row>
    <row r="307" spans="1:7" s="17" customFormat="1" ht="12.75" customHeight="1">
      <c r="A307" s="31" t="s">
        <v>55</v>
      </c>
      <c r="B307" s="31" t="s">
        <v>34</v>
      </c>
      <c r="C307" s="13" t="s">
        <v>16</v>
      </c>
      <c r="D307" s="13">
        <v>6</v>
      </c>
      <c r="E307" s="18">
        <v>0</v>
      </c>
      <c r="F307" s="16">
        <f t="shared" ref="F307:F313" si="21">E307</f>
        <v>0</v>
      </c>
      <c r="G307" s="32">
        <f>SUM(F307:F313)</f>
        <v>4</v>
      </c>
    </row>
    <row r="308" spans="1:7" s="17" customFormat="1" ht="12.75" customHeight="1">
      <c r="A308" s="31"/>
      <c r="B308" s="31"/>
      <c r="C308" s="13" t="s">
        <v>17</v>
      </c>
      <c r="D308" s="13">
        <v>6</v>
      </c>
      <c r="E308" s="18">
        <v>0</v>
      </c>
      <c r="F308" s="16">
        <f t="shared" si="21"/>
        <v>0</v>
      </c>
      <c r="G308" s="32"/>
    </row>
    <row r="309" spans="1:7" s="17" customFormat="1" ht="12.75" customHeight="1">
      <c r="A309" s="31"/>
      <c r="B309" s="31"/>
      <c r="C309" s="13" t="s">
        <v>17</v>
      </c>
      <c r="D309" s="13">
        <v>9</v>
      </c>
      <c r="E309" s="18">
        <v>0</v>
      </c>
      <c r="F309" s="16">
        <f t="shared" si="21"/>
        <v>0</v>
      </c>
      <c r="G309" s="32"/>
    </row>
    <row r="310" spans="1:7" s="17" customFormat="1" ht="12.75" customHeight="1">
      <c r="A310" s="31"/>
      <c r="B310" s="31"/>
      <c r="C310" s="13" t="s">
        <v>18</v>
      </c>
      <c r="D310" s="13">
        <v>6</v>
      </c>
      <c r="E310" s="18">
        <v>0</v>
      </c>
      <c r="F310" s="16">
        <f t="shared" si="21"/>
        <v>0</v>
      </c>
      <c r="G310" s="32"/>
    </row>
    <row r="311" spans="1:7" s="17" customFormat="1" ht="12.75" customHeight="1">
      <c r="A311" s="31"/>
      <c r="B311" s="31"/>
      <c r="C311" s="13" t="s">
        <v>19</v>
      </c>
      <c r="D311" s="13">
        <v>1</v>
      </c>
      <c r="E311" s="18">
        <v>0</v>
      </c>
      <c r="F311" s="16">
        <f t="shared" si="21"/>
        <v>0</v>
      </c>
      <c r="G311" s="32"/>
    </row>
    <row r="312" spans="1:7" s="17" customFormat="1" ht="12.75" customHeight="1">
      <c r="A312" s="31"/>
      <c r="B312" s="31"/>
      <c r="C312" s="13" t="s">
        <v>19</v>
      </c>
      <c r="D312" s="13">
        <v>6</v>
      </c>
      <c r="E312" s="18">
        <v>3</v>
      </c>
      <c r="F312" s="16">
        <f t="shared" si="21"/>
        <v>3</v>
      </c>
      <c r="G312" s="32"/>
    </row>
    <row r="313" spans="1:7" s="17" customFormat="1" ht="12.75" customHeight="1">
      <c r="A313" s="31"/>
      <c r="B313" s="31"/>
      <c r="C313" s="13" t="s">
        <v>19</v>
      </c>
      <c r="D313" s="13">
        <v>10</v>
      </c>
      <c r="E313" s="18">
        <v>1</v>
      </c>
      <c r="F313" s="16">
        <f t="shared" si="21"/>
        <v>1</v>
      </c>
      <c r="G313" s="32"/>
    </row>
    <row r="314" spans="1:7" s="17" customFormat="1" ht="12.75" customHeight="1">
      <c r="A314" s="31"/>
      <c r="B314" s="33" t="s">
        <v>10</v>
      </c>
      <c r="C314" s="33"/>
      <c r="D314" s="33"/>
      <c r="E314" s="11">
        <f>SUM(E307:E313)</f>
        <v>4</v>
      </c>
      <c r="F314" s="11">
        <f>SUM(E314:E314)</f>
        <v>4</v>
      </c>
      <c r="G314" s="11">
        <f>G307</f>
        <v>4</v>
      </c>
    </row>
    <row r="315" spans="1:7" s="17" customFormat="1" ht="12.75" customHeight="1">
      <c r="A315" s="31" t="s">
        <v>56</v>
      </c>
      <c r="B315" s="31" t="s">
        <v>24</v>
      </c>
      <c r="C315" s="13" t="s">
        <v>19</v>
      </c>
      <c r="D315" s="13">
        <v>6</v>
      </c>
      <c r="E315" s="18">
        <v>0</v>
      </c>
      <c r="F315" s="16">
        <f>E315</f>
        <v>0</v>
      </c>
      <c r="G315" s="32">
        <f>SUM(F315:F316)</f>
        <v>0</v>
      </c>
    </row>
    <row r="316" spans="1:7" s="17" customFormat="1" ht="12.75" customHeight="1">
      <c r="A316" s="31"/>
      <c r="B316" s="31"/>
      <c r="C316" s="13" t="s">
        <v>37</v>
      </c>
      <c r="D316" s="13">
        <v>6</v>
      </c>
      <c r="E316" s="18">
        <v>0</v>
      </c>
      <c r="F316" s="16">
        <f>E316</f>
        <v>0</v>
      </c>
      <c r="G316" s="32"/>
    </row>
    <row r="317" spans="1:7" s="17" customFormat="1" ht="12.75" customHeight="1">
      <c r="A317" s="31"/>
      <c r="B317" s="33" t="s">
        <v>10</v>
      </c>
      <c r="C317" s="33"/>
      <c r="D317" s="33"/>
      <c r="E317" s="11">
        <f>SUM(E315:E316)</f>
        <v>0</v>
      </c>
      <c r="F317" s="11">
        <f>SUM(E317:E317)</f>
        <v>0</v>
      </c>
      <c r="G317" s="11">
        <f>G315</f>
        <v>0</v>
      </c>
    </row>
    <row r="318" spans="1:7" s="17" customFormat="1" ht="12.75" customHeight="1">
      <c r="A318" s="31" t="s">
        <v>57</v>
      </c>
      <c r="B318" s="31" t="s">
        <v>24</v>
      </c>
      <c r="C318" s="13" t="s">
        <v>38</v>
      </c>
      <c r="D318" s="13">
        <v>1</v>
      </c>
      <c r="E318" s="18">
        <v>0</v>
      </c>
      <c r="F318" s="16">
        <f t="shared" ref="F318:F323" si="22">E318</f>
        <v>0</v>
      </c>
      <c r="G318" s="32">
        <f>SUM(F318:F323)</f>
        <v>9</v>
      </c>
    </row>
    <row r="319" spans="1:7" s="17" customFormat="1" ht="12.75" customHeight="1">
      <c r="A319" s="31"/>
      <c r="B319" s="31"/>
      <c r="C319" s="13" t="s">
        <v>38</v>
      </c>
      <c r="D319" s="13">
        <v>5</v>
      </c>
      <c r="E319" s="18">
        <v>1</v>
      </c>
      <c r="F319" s="16">
        <f t="shared" si="22"/>
        <v>1</v>
      </c>
      <c r="G319" s="32"/>
    </row>
    <row r="320" spans="1:7" s="17" customFormat="1" ht="12.75" customHeight="1">
      <c r="A320" s="31"/>
      <c r="B320" s="31"/>
      <c r="C320" s="13" t="s">
        <v>38</v>
      </c>
      <c r="D320" s="13">
        <v>8</v>
      </c>
      <c r="E320" s="18">
        <v>4</v>
      </c>
      <c r="F320" s="16">
        <f t="shared" si="22"/>
        <v>4</v>
      </c>
      <c r="G320" s="32"/>
    </row>
    <row r="321" spans="1:7" s="17" customFormat="1" ht="12.75" customHeight="1">
      <c r="A321" s="31"/>
      <c r="B321" s="31"/>
      <c r="C321" s="13" t="s">
        <v>42</v>
      </c>
      <c r="D321" s="13">
        <v>5</v>
      </c>
      <c r="E321" s="18">
        <v>0</v>
      </c>
      <c r="F321" s="16">
        <f t="shared" si="22"/>
        <v>0</v>
      </c>
      <c r="G321" s="32"/>
    </row>
    <row r="322" spans="1:7" s="17" customFormat="1" ht="12.75" customHeight="1">
      <c r="A322" s="31"/>
      <c r="B322" s="31"/>
      <c r="C322" s="13" t="s">
        <v>42</v>
      </c>
      <c r="D322" s="13">
        <v>8</v>
      </c>
      <c r="E322" s="18">
        <v>0</v>
      </c>
      <c r="F322" s="16">
        <f t="shared" si="22"/>
        <v>0</v>
      </c>
      <c r="G322" s="32"/>
    </row>
    <row r="323" spans="1:7" s="17" customFormat="1" ht="12.75" customHeight="1">
      <c r="A323" s="31"/>
      <c r="B323" s="31"/>
      <c r="C323" s="13" t="s">
        <v>42</v>
      </c>
      <c r="D323" s="13">
        <v>10</v>
      </c>
      <c r="E323" s="18">
        <v>4</v>
      </c>
      <c r="F323" s="16">
        <f t="shared" si="22"/>
        <v>4</v>
      </c>
      <c r="G323" s="32"/>
    </row>
    <row r="324" spans="1:7" s="17" customFormat="1" ht="12.75" customHeight="1">
      <c r="A324" s="31"/>
      <c r="B324" s="33" t="s">
        <v>10</v>
      </c>
      <c r="C324" s="33"/>
      <c r="D324" s="33"/>
      <c r="E324" s="11">
        <f>SUM(E318:E323)</f>
        <v>9</v>
      </c>
      <c r="F324" s="11">
        <f>SUM(E324:E324)</f>
        <v>9</v>
      </c>
      <c r="G324" s="11">
        <f>G318</f>
        <v>9</v>
      </c>
    </row>
    <row r="325" spans="1:7" s="17" customFormat="1" ht="12.75" customHeight="1">
      <c r="A325" s="31" t="s">
        <v>58</v>
      </c>
      <c r="B325" s="31" t="s">
        <v>34</v>
      </c>
      <c r="C325" s="13" t="s">
        <v>13</v>
      </c>
      <c r="D325" s="13">
        <v>1</v>
      </c>
      <c r="E325" s="18">
        <v>0</v>
      </c>
      <c r="F325" s="16">
        <f t="shared" ref="F325:F341" si="23">E325</f>
        <v>0</v>
      </c>
      <c r="G325" s="32">
        <f>SUM(F325:F341)</f>
        <v>24</v>
      </c>
    </row>
    <row r="326" spans="1:7" s="17" customFormat="1" ht="12.75" customHeight="1">
      <c r="A326" s="31"/>
      <c r="B326" s="31"/>
      <c r="C326" s="13" t="s">
        <v>14</v>
      </c>
      <c r="D326" s="13">
        <v>1</v>
      </c>
      <c r="E326" s="18">
        <v>0</v>
      </c>
      <c r="F326" s="16">
        <f t="shared" si="23"/>
        <v>0</v>
      </c>
      <c r="G326" s="32"/>
    </row>
    <row r="327" spans="1:7" s="17" customFormat="1" ht="12.75" customHeight="1">
      <c r="A327" s="31"/>
      <c r="B327" s="31"/>
      <c r="C327" s="13" t="s">
        <v>15</v>
      </c>
      <c r="D327" s="13">
        <v>6</v>
      </c>
      <c r="E327" s="18">
        <v>0</v>
      </c>
      <c r="F327" s="16">
        <f t="shared" si="23"/>
        <v>0</v>
      </c>
      <c r="G327" s="32"/>
    </row>
    <row r="328" spans="1:7" s="17" customFormat="1" ht="12.75" customHeight="1">
      <c r="A328" s="31"/>
      <c r="B328" s="31"/>
      <c r="C328" s="13" t="s">
        <v>15</v>
      </c>
      <c r="D328" s="13">
        <v>9</v>
      </c>
      <c r="E328" s="18">
        <v>0</v>
      </c>
      <c r="F328" s="16">
        <f t="shared" si="23"/>
        <v>0</v>
      </c>
      <c r="G328" s="32"/>
    </row>
    <row r="329" spans="1:7" s="17" customFormat="1" ht="12.75" customHeight="1">
      <c r="A329" s="31"/>
      <c r="B329" s="31"/>
      <c r="C329" s="13" t="s">
        <v>16</v>
      </c>
      <c r="D329" s="13">
        <v>6</v>
      </c>
      <c r="E329" s="18">
        <v>0</v>
      </c>
      <c r="F329" s="16">
        <f t="shared" si="23"/>
        <v>0</v>
      </c>
      <c r="G329" s="32"/>
    </row>
    <row r="330" spans="1:7" s="17" customFormat="1" ht="12.75" customHeight="1">
      <c r="A330" s="31"/>
      <c r="B330" s="31"/>
      <c r="C330" s="13" t="s">
        <v>16</v>
      </c>
      <c r="D330" s="13">
        <v>9</v>
      </c>
      <c r="E330" s="18">
        <v>0</v>
      </c>
      <c r="F330" s="16">
        <f t="shared" si="23"/>
        <v>0</v>
      </c>
      <c r="G330" s="32"/>
    </row>
    <row r="331" spans="1:7" s="17" customFormat="1" ht="12.75" customHeight="1">
      <c r="A331" s="31"/>
      <c r="B331" s="31"/>
      <c r="C331" s="13" t="s">
        <v>17</v>
      </c>
      <c r="D331" s="13">
        <v>6</v>
      </c>
      <c r="E331" s="18">
        <v>1</v>
      </c>
      <c r="F331" s="16">
        <f t="shared" si="23"/>
        <v>1</v>
      </c>
      <c r="G331" s="32"/>
    </row>
    <row r="332" spans="1:7" s="17" customFormat="1" ht="12.75" customHeight="1">
      <c r="A332" s="31"/>
      <c r="B332" s="31"/>
      <c r="C332" s="13" t="s">
        <v>17</v>
      </c>
      <c r="D332" s="13">
        <v>9</v>
      </c>
      <c r="E332" s="18">
        <v>0</v>
      </c>
      <c r="F332" s="16">
        <f t="shared" si="23"/>
        <v>0</v>
      </c>
      <c r="G332" s="32"/>
    </row>
    <row r="333" spans="1:7" s="17" customFormat="1" ht="12.75" customHeight="1">
      <c r="A333" s="31"/>
      <c r="B333" s="31"/>
      <c r="C333" s="13" t="s">
        <v>18</v>
      </c>
      <c r="D333" s="13">
        <v>1</v>
      </c>
      <c r="E333" s="18">
        <v>0</v>
      </c>
      <c r="F333" s="16">
        <f t="shared" si="23"/>
        <v>0</v>
      </c>
      <c r="G333" s="32"/>
    </row>
    <row r="334" spans="1:7" s="17" customFormat="1" ht="12.75" customHeight="1">
      <c r="A334" s="31"/>
      <c r="B334" s="31"/>
      <c r="C334" s="13" t="s">
        <v>18</v>
      </c>
      <c r="D334" s="13">
        <v>3</v>
      </c>
      <c r="E334" s="18">
        <v>0</v>
      </c>
      <c r="F334" s="16">
        <f t="shared" si="23"/>
        <v>0</v>
      </c>
      <c r="G334" s="32"/>
    </row>
    <row r="335" spans="1:7" s="17" customFormat="1" ht="12.75" customHeight="1">
      <c r="A335" s="31"/>
      <c r="B335" s="31"/>
      <c r="C335" s="13" t="s">
        <v>18</v>
      </c>
      <c r="D335" s="13">
        <v>6</v>
      </c>
      <c r="E335" s="18">
        <v>1</v>
      </c>
      <c r="F335" s="16">
        <f t="shared" si="23"/>
        <v>1</v>
      </c>
      <c r="G335" s="32"/>
    </row>
    <row r="336" spans="1:7" s="17" customFormat="1" ht="12.75" customHeight="1">
      <c r="A336" s="31"/>
      <c r="B336" s="31"/>
      <c r="C336" s="13" t="s">
        <v>18</v>
      </c>
      <c r="D336" s="13">
        <v>9</v>
      </c>
      <c r="E336" s="18">
        <v>0</v>
      </c>
      <c r="F336" s="16">
        <f t="shared" si="23"/>
        <v>0</v>
      </c>
      <c r="G336" s="32"/>
    </row>
    <row r="337" spans="1:7" s="17" customFormat="1" ht="12.75" customHeight="1">
      <c r="A337" s="31"/>
      <c r="B337" s="31"/>
      <c r="C337" s="13" t="s">
        <v>18</v>
      </c>
      <c r="D337" s="13">
        <v>10</v>
      </c>
      <c r="E337" s="18">
        <v>0</v>
      </c>
      <c r="F337" s="16">
        <f t="shared" si="23"/>
        <v>0</v>
      </c>
      <c r="G337" s="32"/>
    </row>
    <row r="338" spans="1:7" s="17" customFormat="1" ht="12.75" customHeight="1">
      <c r="A338" s="31"/>
      <c r="B338" s="31"/>
      <c r="C338" s="13" t="s">
        <v>19</v>
      </c>
      <c r="D338" s="13">
        <v>1</v>
      </c>
      <c r="E338" s="18">
        <v>0</v>
      </c>
      <c r="F338" s="16">
        <f t="shared" si="23"/>
        <v>0</v>
      </c>
      <c r="G338" s="32"/>
    </row>
    <row r="339" spans="1:7" s="17" customFormat="1" ht="12.75" customHeight="1">
      <c r="A339" s="31"/>
      <c r="B339" s="31"/>
      <c r="C339" s="13" t="s">
        <v>19</v>
      </c>
      <c r="D339" s="13">
        <v>6</v>
      </c>
      <c r="E339" s="18">
        <v>11</v>
      </c>
      <c r="F339" s="16">
        <f t="shared" si="23"/>
        <v>11</v>
      </c>
      <c r="G339" s="32"/>
    </row>
    <row r="340" spans="1:7" s="17" customFormat="1" ht="12.75" customHeight="1">
      <c r="A340" s="31"/>
      <c r="B340" s="31"/>
      <c r="C340" s="13" t="s">
        <v>19</v>
      </c>
      <c r="D340" s="13">
        <v>9</v>
      </c>
      <c r="E340" s="18">
        <v>0</v>
      </c>
      <c r="F340" s="16">
        <f t="shared" si="23"/>
        <v>0</v>
      </c>
      <c r="G340" s="32"/>
    </row>
    <row r="341" spans="1:7" s="17" customFormat="1" ht="12.75" customHeight="1">
      <c r="A341" s="31"/>
      <c r="B341" s="31"/>
      <c r="C341" s="13" t="s">
        <v>19</v>
      </c>
      <c r="D341" s="13">
        <v>10</v>
      </c>
      <c r="E341" s="18">
        <v>11</v>
      </c>
      <c r="F341" s="16">
        <f t="shared" si="23"/>
        <v>11</v>
      </c>
      <c r="G341" s="32"/>
    </row>
    <row r="342" spans="1:7" s="17" customFormat="1" ht="12.75" customHeight="1">
      <c r="A342" s="31"/>
      <c r="B342" s="33" t="s">
        <v>10</v>
      </c>
      <c r="C342" s="33"/>
      <c r="D342" s="33"/>
      <c r="E342" s="11">
        <f>SUM(E325:E341)</f>
        <v>24</v>
      </c>
      <c r="F342" s="11">
        <f>SUM(E342:E342)</f>
        <v>24</v>
      </c>
      <c r="G342" s="11">
        <f>G325</f>
        <v>24</v>
      </c>
    </row>
    <row r="343" spans="1:7" s="17" customFormat="1" ht="12.75" customHeight="1">
      <c r="A343" s="31" t="s">
        <v>59</v>
      </c>
      <c r="B343" s="31" t="s">
        <v>24</v>
      </c>
      <c r="C343" s="13" t="s">
        <v>19</v>
      </c>
      <c r="D343" s="13">
        <v>6</v>
      </c>
      <c r="E343" s="18">
        <v>0</v>
      </c>
      <c r="F343" s="16">
        <f>E343</f>
        <v>0</v>
      </c>
      <c r="G343" s="32">
        <f>SUM(F343:F346)</f>
        <v>0</v>
      </c>
    </row>
    <row r="344" spans="1:7" s="17" customFormat="1" ht="12.75" customHeight="1">
      <c r="A344" s="31"/>
      <c r="B344" s="31"/>
      <c r="C344" s="13" t="s">
        <v>19</v>
      </c>
      <c r="D344" s="13">
        <v>9</v>
      </c>
      <c r="E344" s="18">
        <v>0</v>
      </c>
      <c r="F344" s="16">
        <f>E344</f>
        <v>0</v>
      </c>
      <c r="G344" s="32"/>
    </row>
    <row r="345" spans="1:7" s="17" customFormat="1" ht="12.75" customHeight="1">
      <c r="A345" s="31"/>
      <c r="B345" s="31"/>
      <c r="C345" s="13" t="s">
        <v>37</v>
      </c>
      <c r="D345" s="13">
        <v>6</v>
      </c>
      <c r="E345" s="18">
        <v>0</v>
      </c>
      <c r="F345" s="16">
        <f>E345</f>
        <v>0</v>
      </c>
      <c r="G345" s="32"/>
    </row>
    <row r="346" spans="1:7" s="17" customFormat="1" ht="12.75" customHeight="1">
      <c r="A346" s="31"/>
      <c r="B346" s="31"/>
      <c r="C346" s="13" t="s">
        <v>37</v>
      </c>
      <c r="D346" s="13">
        <v>9</v>
      </c>
      <c r="E346" s="18">
        <v>0</v>
      </c>
      <c r="F346" s="16">
        <f>E346</f>
        <v>0</v>
      </c>
      <c r="G346" s="32"/>
    </row>
    <row r="347" spans="1:7" s="17" customFormat="1" ht="12.75" customHeight="1">
      <c r="A347" s="31"/>
      <c r="B347" s="33" t="s">
        <v>10</v>
      </c>
      <c r="C347" s="33"/>
      <c r="D347" s="33"/>
      <c r="E347" s="11">
        <f>SUM(E343:E346)</f>
        <v>0</v>
      </c>
      <c r="F347" s="11">
        <f>SUM(E347:E347)</f>
        <v>0</v>
      </c>
      <c r="G347" s="11">
        <f>G343</f>
        <v>0</v>
      </c>
    </row>
    <row r="348" spans="1:7" s="17" customFormat="1" ht="12.75" customHeight="1">
      <c r="A348" s="31" t="s">
        <v>60</v>
      </c>
      <c r="B348" s="31" t="s">
        <v>34</v>
      </c>
      <c r="C348" s="13" t="s">
        <v>16</v>
      </c>
      <c r="D348" s="13">
        <v>6</v>
      </c>
      <c r="E348" s="18">
        <v>0</v>
      </c>
      <c r="F348" s="16">
        <f t="shared" ref="F348:F359" si="24">E348</f>
        <v>0</v>
      </c>
      <c r="G348" s="32">
        <f>SUM(F348:F359)</f>
        <v>14</v>
      </c>
    </row>
    <row r="349" spans="1:7" s="17" customFormat="1" ht="12.75" customHeight="1">
      <c r="A349" s="31"/>
      <c r="B349" s="31"/>
      <c r="C349" s="13" t="s">
        <v>16</v>
      </c>
      <c r="D349" s="13">
        <v>9</v>
      </c>
      <c r="E349" s="18">
        <v>0</v>
      </c>
      <c r="F349" s="16">
        <f t="shared" si="24"/>
        <v>0</v>
      </c>
      <c r="G349" s="32"/>
    </row>
    <row r="350" spans="1:7" s="17" customFormat="1" ht="12.75" customHeight="1">
      <c r="A350" s="31"/>
      <c r="B350" s="31"/>
      <c r="C350" s="13" t="s">
        <v>17</v>
      </c>
      <c r="D350" s="13">
        <v>6</v>
      </c>
      <c r="E350" s="18">
        <v>0</v>
      </c>
      <c r="F350" s="16">
        <f t="shared" si="24"/>
        <v>0</v>
      </c>
      <c r="G350" s="32"/>
    </row>
    <row r="351" spans="1:7" s="17" customFormat="1" ht="12.75" customHeight="1">
      <c r="A351" s="31"/>
      <c r="B351" s="31"/>
      <c r="C351" s="13" t="s">
        <v>17</v>
      </c>
      <c r="D351" s="13">
        <v>9</v>
      </c>
      <c r="E351" s="18">
        <v>0</v>
      </c>
      <c r="F351" s="16">
        <f t="shared" si="24"/>
        <v>0</v>
      </c>
      <c r="G351" s="32"/>
    </row>
    <row r="352" spans="1:7" s="17" customFormat="1" ht="12.75" customHeight="1">
      <c r="A352" s="31"/>
      <c r="B352" s="31"/>
      <c r="C352" s="13" t="s">
        <v>18</v>
      </c>
      <c r="D352" s="13">
        <v>1</v>
      </c>
      <c r="E352" s="18">
        <v>0</v>
      </c>
      <c r="F352" s="16">
        <f t="shared" si="24"/>
        <v>0</v>
      </c>
      <c r="G352" s="32"/>
    </row>
    <row r="353" spans="1:7" s="17" customFormat="1" ht="12.75" customHeight="1">
      <c r="A353" s="31"/>
      <c r="B353" s="31"/>
      <c r="C353" s="13" t="s">
        <v>18</v>
      </c>
      <c r="D353" s="13">
        <v>6</v>
      </c>
      <c r="E353" s="18">
        <v>0</v>
      </c>
      <c r="F353" s="16">
        <f t="shared" si="24"/>
        <v>0</v>
      </c>
      <c r="G353" s="32"/>
    </row>
    <row r="354" spans="1:7" s="17" customFormat="1" ht="12.75" customHeight="1">
      <c r="A354" s="31"/>
      <c r="B354" s="31"/>
      <c r="C354" s="13" t="s">
        <v>18</v>
      </c>
      <c r="D354" s="13">
        <v>9</v>
      </c>
      <c r="E354" s="18">
        <v>0</v>
      </c>
      <c r="F354" s="16">
        <f t="shared" si="24"/>
        <v>0</v>
      </c>
      <c r="G354" s="32"/>
    </row>
    <row r="355" spans="1:7" s="17" customFormat="1" ht="12.75" customHeight="1">
      <c r="A355" s="31"/>
      <c r="B355" s="31"/>
      <c r="C355" s="13" t="s">
        <v>18</v>
      </c>
      <c r="D355" s="13">
        <v>10</v>
      </c>
      <c r="E355" s="18">
        <v>0</v>
      </c>
      <c r="F355" s="16">
        <f t="shared" si="24"/>
        <v>0</v>
      </c>
      <c r="G355" s="32"/>
    </row>
    <row r="356" spans="1:7" s="17" customFormat="1" ht="12.75" customHeight="1">
      <c r="A356" s="31"/>
      <c r="B356" s="31"/>
      <c r="C356" s="13" t="s">
        <v>19</v>
      </c>
      <c r="D356" s="13">
        <v>1</v>
      </c>
      <c r="E356" s="18">
        <v>0</v>
      </c>
      <c r="F356" s="16">
        <f t="shared" si="24"/>
        <v>0</v>
      </c>
      <c r="G356" s="32"/>
    </row>
    <row r="357" spans="1:7" s="17" customFormat="1" ht="12.75" customHeight="1">
      <c r="A357" s="31"/>
      <c r="B357" s="31"/>
      <c r="C357" s="13" t="s">
        <v>19</v>
      </c>
      <c r="D357" s="13">
        <v>3</v>
      </c>
      <c r="E357" s="18">
        <v>0</v>
      </c>
      <c r="F357" s="16">
        <f t="shared" si="24"/>
        <v>0</v>
      </c>
      <c r="G357" s="32"/>
    </row>
    <row r="358" spans="1:7" s="17" customFormat="1" ht="12.75" customHeight="1">
      <c r="A358" s="31"/>
      <c r="B358" s="31"/>
      <c r="C358" s="13" t="s">
        <v>19</v>
      </c>
      <c r="D358" s="13">
        <v>6</v>
      </c>
      <c r="E358" s="18">
        <v>11</v>
      </c>
      <c r="F358" s="16">
        <f t="shared" si="24"/>
        <v>11</v>
      </c>
      <c r="G358" s="32"/>
    </row>
    <row r="359" spans="1:7" s="17" customFormat="1" ht="12.75" customHeight="1">
      <c r="A359" s="31"/>
      <c r="B359" s="31"/>
      <c r="C359" s="13" t="s">
        <v>19</v>
      </c>
      <c r="D359" s="13">
        <v>10</v>
      </c>
      <c r="E359" s="18">
        <v>3</v>
      </c>
      <c r="F359" s="16">
        <f t="shared" si="24"/>
        <v>3</v>
      </c>
      <c r="G359" s="32"/>
    </row>
    <row r="360" spans="1:7" s="17" customFormat="1" ht="12.75" customHeight="1">
      <c r="A360" s="31"/>
      <c r="B360" s="33" t="s">
        <v>10</v>
      </c>
      <c r="C360" s="33"/>
      <c r="D360" s="33"/>
      <c r="E360" s="11">
        <f>SUM(E348:E359)</f>
        <v>14</v>
      </c>
      <c r="F360" s="11">
        <f>SUM(E360:E360)</f>
        <v>14</v>
      </c>
      <c r="G360" s="11">
        <f>G348</f>
        <v>14</v>
      </c>
    </row>
    <row r="361" spans="1:7" s="17" customFormat="1" ht="12.75" customHeight="1">
      <c r="A361" s="31" t="s">
        <v>61</v>
      </c>
      <c r="B361" s="31" t="s">
        <v>24</v>
      </c>
      <c r="C361" s="13" t="s">
        <v>19</v>
      </c>
      <c r="D361" s="13">
        <v>6</v>
      </c>
      <c r="E361" s="18">
        <v>0</v>
      </c>
      <c r="F361" s="16">
        <f>E361</f>
        <v>0</v>
      </c>
      <c r="G361" s="32">
        <f>SUM(F361:F362)</f>
        <v>0</v>
      </c>
    </row>
    <row r="362" spans="1:7" s="17" customFormat="1" ht="12.75" customHeight="1">
      <c r="A362" s="31"/>
      <c r="B362" s="31"/>
      <c r="C362" s="13" t="s">
        <v>37</v>
      </c>
      <c r="D362" s="13">
        <v>6</v>
      </c>
      <c r="E362" s="18">
        <v>0</v>
      </c>
      <c r="F362" s="16">
        <f>E362</f>
        <v>0</v>
      </c>
      <c r="G362" s="32"/>
    </row>
    <row r="363" spans="1:7" s="17" customFormat="1" ht="12.75" customHeight="1">
      <c r="A363" s="31"/>
      <c r="B363" s="33" t="s">
        <v>10</v>
      </c>
      <c r="C363" s="33"/>
      <c r="D363" s="33"/>
      <c r="E363" s="11">
        <f>SUM(E361:E362)</f>
        <v>0</v>
      </c>
      <c r="F363" s="11">
        <f>SUM(E363:E363)</f>
        <v>0</v>
      </c>
      <c r="G363" s="11">
        <f>G361</f>
        <v>0</v>
      </c>
    </row>
    <row r="364" spans="1:7" s="17" customFormat="1" ht="12.75" customHeight="1">
      <c r="A364" s="31" t="s">
        <v>62</v>
      </c>
      <c r="B364" s="31" t="s">
        <v>34</v>
      </c>
      <c r="C364" s="13" t="s">
        <v>17</v>
      </c>
      <c r="D364" s="13">
        <v>6</v>
      </c>
      <c r="E364" s="18">
        <v>0</v>
      </c>
      <c r="F364" s="16">
        <f t="shared" ref="F364:F370" si="25">E364</f>
        <v>0</v>
      </c>
      <c r="G364" s="32">
        <f>SUM(F364:F370)</f>
        <v>12</v>
      </c>
    </row>
    <row r="365" spans="1:7" s="17" customFormat="1" ht="12.75" customHeight="1">
      <c r="A365" s="31"/>
      <c r="B365" s="31"/>
      <c r="C365" s="13" t="s">
        <v>17</v>
      </c>
      <c r="D365" s="13">
        <v>9</v>
      </c>
      <c r="E365" s="18">
        <v>0</v>
      </c>
      <c r="F365" s="16">
        <f t="shared" si="25"/>
        <v>0</v>
      </c>
      <c r="G365" s="32"/>
    </row>
    <row r="366" spans="1:7" s="17" customFormat="1" ht="12.75" customHeight="1">
      <c r="A366" s="31"/>
      <c r="B366" s="31"/>
      <c r="C366" s="13" t="s">
        <v>18</v>
      </c>
      <c r="D366" s="13">
        <v>6</v>
      </c>
      <c r="E366" s="18">
        <v>1</v>
      </c>
      <c r="F366" s="16">
        <f t="shared" si="25"/>
        <v>1</v>
      </c>
      <c r="G366" s="32"/>
    </row>
    <row r="367" spans="1:7" s="17" customFormat="1" ht="12.75" customHeight="1">
      <c r="A367" s="31"/>
      <c r="B367" s="31"/>
      <c r="C367" s="13" t="s">
        <v>18</v>
      </c>
      <c r="D367" s="13">
        <v>10</v>
      </c>
      <c r="E367" s="18">
        <v>0</v>
      </c>
      <c r="F367" s="16">
        <f t="shared" si="25"/>
        <v>0</v>
      </c>
      <c r="G367" s="32"/>
    </row>
    <row r="368" spans="1:7" s="17" customFormat="1" ht="12.75" customHeight="1">
      <c r="A368" s="31"/>
      <c r="B368" s="31"/>
      <c r="C368" s="13" t="s">
        <v>19</v>
      </c>
      <c r="D368" s="13">
        <v>6</v>
      </c>
      <c r="E368" s="18">
        <v>5</v>
      </c>
      <c r="F368" s="16">
        <f t="shared" si="25"/>
        <v>5</v>
      </c>
      <c r="G368" s="32"/>
    </row>
    <row r="369" spans="1:7" s="17" customFormat="1" ht="12.75" customHeight="1">
      <c r="A369" s="31"/>
      <c r="B369" s="31"/>
      <c r="C369" s="13" t="s">
        <v>19</v>
      </c>
      <c r="D369" s="13">
        <v>9</v>
      </c>
      <c r="E369" s="18">
        <v>2</v>
      </c>
      <c r="F369" s="16">
        <f t="shared" si="25"/>
        <v>2</v>
      </c>
      <c r="G369" s="32"/>
    </row>
    <row r="370" spans="1:7" s="17" customFormat="1" ht="12.75" customHeight="1">
      <c r="A370" s="31"/>
      <c r="B370" s="31"/>
      <c r="C370" s="13" t="s">
        <v>19</v>
      </c>
      <c r="D370" s="13">
        <v>10</v>
      </c>
      <c r="E370" s="18">
        <v>4</v>
      </c>
      <c r="F370" s="16">
        <f t="shared" si="25"/>
        <v>4</v>
      </c>
      <c r="G370" s="32"/>
    </row>
    <row r="371" spans="1:7" s="17" customFormat="1" ht="12.75" customHeight="1">
      <c r="A371" s="31"/>
      <c r="B371" s="33" t="s">
        <v>10</v>
      </c>
      <c r="C371" s="33"/>
      <c r="D371" s="33"/>
      <c r="E371" s="11">
        <f>SUM(E364:E370)</f>
        <v>12</v>
      </c>
      <c r="F371" s="11">
        <f>SUM(E371:E371)</f>
        <v>12</v>
      </c>
      <c r="G371" s="11">
        <f>G364</f>
        <v>12</v>
      </c>
    </row>
    <row r="372" spans="1:7" s="17" customFormat="1" ht="12.75" customHeight="1">
      <c r="A372" s="31" t="s">
        <v>63</v>
      </c>
      <c r="B372" s="31" t="s">
        <v>24</v>
      </c>
      <c r="C372" s="13" t="s">
        <v>37</v>
      </c>
      <c r="D372" s="13">
        <v>6</v>
      </c>
      <c r="E372" s="18">
        <v>0</v>
      </c>
      <c r="F372" s="16">
        <f>E372</f>
        <v>0</v>
      </c>
      <c r="G372" s="32">
        <f>SUM(F372:F375)</f>
        <v>1</v>
      </c>
    </row>
    <row r="373" spans="1:7" s="17" customFormat="1" ht="12.75" customHeight="1">
      <c r="A373" s="31"/>
      <c r="B373" s="31"/>
      <c r="C373" s="13" t="s">
        <v>38</v>
      </c>
      <c r="D373" s="13">
        <v>5</v>
      </c>
      <c r="E373" s="18">
        <v>0</v>
      </c>
      <c r="F373" s="16">
        <f>E373</f>
        <v>0</v>
      </c>
      <c r="G373" s="32"/>
    </row>
    <row r="374" spans="1:7" s="17" customFormat="1" ht="12.75" customHeight="1">
      <c r="A374" s="31"/>
      <c r="B374" s="31"/>
      <c r="C374" s="13" t="s">
        <v>38</v>
      </c>
      <c r="D374" s="13">
        <v>8</v>
      </c>
      <c r="E374" s="18">
        <v>1</v>
      </c>
      <c r="F374" s="16">
        <f>E374</f>
        <v>1</v>
      </c>
      <c r="G374" s="32"/>
    </row>
    <row r="375" spans="1:7" s="17" customFormat="1" ht="12.75" customHeight="1">
      <c r="A375" s="31"/>
      <c r="B375" s="31"/>
      <c r="C375" s="13" t="s">
        <v>42</v>
      </c>
      <c r="D375" s="13">
        <v>1</v>
      </c>
      <c r="E375" s="18">
        <v>0</v>
      </c>
      <c r="F375" s="16">
        <f>E375</f>
        <v>0</v>
      </c>
      <c r="G375" s="32"/>
    </row>
    <row r="376" spans="1:7" s="17" customFormat="1" ht="12.75" customHeight="1">
      <c r="A376" s="31"/>
      <c r="B376" s="33" t="s">
        <v>10</v>
      </c>
      <c r="C376" s="33"/>
      <c r="D376" s="33"/>
      <c r="E376" s="11">
        <f>SUM(E372:E375)</f>
        <v>1</v>
      </c>
      <c r="F376" s="11">
        <f>SUM(E376:E376)</f>
        <v>1</v>
      </c>
      <c r="G376" s="11">
        <f>G372</f>
        <v>1</v>
      </c>
    </row>
    <row r="377" spans="1:7" s="17" customFormat="1" ht="12.75" customHeight="1">
      <c r="A377" s="31" t="s">
        <v>64</v>
      </c>
      <c r="B377" s="31" t="s">
        <v>34</v>
      </c>
      <c r="C377" s="13" t="s">
        <v>15</v>
      </c>
      <c r="D377" s="13">
        <v>1</v>
      </c>
      <c r="E377" s="18">
        <v>0</v>
      </c>
      <c r="F377" s="16">
        <f>E377</f>
        <v>0</v>
      </c>
      <c r="G377" s="32">
        <f>SUM(F377:F379)</f>
        <v>0</v>
      </c>
    </row>
    <row r="378" spans="1:7" s="17" customFormat="1" ht="12.75" customHeight="1">
      <c r="A378" s="31"/>
      <c r="B378" s="31"/>
      <c r="C378" s="13" t="s">
        <v>16</v>
      </c>
      <c r="D378" s="13">
        <v>1</v>
      </c>
      <c r="E378" s="18">
        <v>0</v>
      </c>
      <c r="F378" s="16"/>
      <c r="G378" s="32"/>
    </row>
    <row r="379" spans="1:7" s="17" customFormat="1" ht="12.75" customHeight="1">
      <c r="A379" s="31"/>
      <c r="B379" s="31"/>
      <c r="C379" s="13" t="s">
        <v>16</v>
      </c>
      <c r="D379" s="13">
        <v>10</v>
      </c>
      <c r="E379" s="18">
        <v>0</v>
      </c>
      <c r="F379" s="16">
        <f>E379</f>
        <v>0</v>
      </c>
      <c r="G379" s="32"/>
    </row>
    <row r="380" spans="1:7" s="17" customFormat="1" ht="12.75" customHeight="1">
      <c r="A380" s="31"/>
      <c r="B380" s="33" t="s">
        <v>10</v>
      </c>
      <c r="C380" s="33"/>
      <c r="D380" s="33"/>
      <c r="E380" s="11">
        <f>SUM(E377:E379)</f>
        <v>0</v>
      </c>
      <c r="F380" s="11">
        <f>SUM(E380:E380)</f>
        <v>0</v>
      </c>
      <c r="G380" s="11">
        <f>G377</f>
        <v>0</v>
      </c>
    </row>
    <row r="381" spans="1:7" s="17" customFormat="1" ht="12.75" customHeight="1">
      <c r="A381" s="31" t="s">
        <v>65</v>
      </c>
      <c r="B381" s="31" t="s">
        <v>49</v>
      </c>
      <c r="C381" s="13" t="s">
        <v>38</v>
      </c>
      <c r="D381" s="13">
        <v>1</v>
      </c>
      <c r="E381" s="18">
        <v>0</v>
      </c>
      <c r="F381" s="16">
        <f t="shared" ref="F381:F386" si="26">E381</f>
        <v>0</v>
      </c>
      <c r="G381" s="32">
        <f>SUM(F381:F386)</f>
        <v>8</v>
      </c>
    </row>
    <row r="382" spans="1:7" s="17" customFormat="1" ht="12.75" customHeight="1">
      <c r="A382" s="31"/>
      <c r="B382" s="31"/>
      <c r="C382" s="13" t="s">
        <v>42</v>
      </c>
      <c r="D382" s="13">
        <v>6</v>
      </c>
      <c r="E382" s="18">
        <v>0</v>
      </c>
      <c r="F382" s="16">
        <f t="shared" si="26"/>
        <v>0</v>
      </c>
      <c r="G382" s="32"/>
    </row>
    <row r="383" spans="1:7" s="17" customFormat="1" ht="12.75" customHeight="1">
      <c r="A383" s="31"/>
      <c r="B383" s="31"/>
      <c r="C383" s="13" t="s">
        <v>42</v>
      </c>
      <c r="D383" s="13">
        <v>9</v>
      </c>
      <c r="E383" s="18">
        <v>3</v>
      </c>
      <c r="F383" s="16">
        <f t="shared" si="26"/>
        <v>3</v>
      </c>
      <c r="G383" s="32"/>
    </row>
    <row r="384" spans="1:7" s="17" customFormat="1" ht="12.75" customHeight="1">
      <c r="A384" s="31"/>
      <c r="B384" s="31"/>
      <c r="C384" s="13" t="s">
        <v>66</v>
      </c>
      <c r="D384" s="13">
        <v>6</v>
      </c>
      <c r="E384" s="18">
        <v>3</v>
      </c>
      <c r="F384" s="16">
        <f t="shared" si="26"/>
        <v>3</v>
      </c>
      <c r="G384" s="32"/>
    </row>
    <row r="385" spans="1:7" s="17" customFormat="1" ht="12.75" customHeight="1">
      <c r="A385" s="31"/>
      <c r="B385" s="31"/>
      <c r="C385" s="13" t="s">
        <v>66</v>
      </c>
      <c r="D385" s="13">
        <v>8</v>
      </c>
      <c r="E385" s="18">
        <v>0</v>
      </c>
      <c r="F385" s="16">
        <f t="shared" si="26"/>
        <v>0</v>
      </c>
      <c r="G385" s="32"/>
    </row>
    <row r="386" spans="1:7" s="17" customFormat="1" ht="12.75" customHeight="1">
      <c r="A386" s="31"/>
      <c r="B386" s="31"/>
      <c r="C386" s="13" t="s">
        <v>66</v>
      </c>
      <c r="D386" s="13">
        <v>10</v>
      </c>
      <c r="E386" s="18">
        <v>2</v>
      </c>
      <c r="F386" s="16">
        <f t="shared" si="26"/>
        <v>2</v>
      </c>
      <c r="G386" s="32"/>
    </row>
    <row r="387" spans="1:7" s="17" customFormat="1" ht="12.75" customHeight="1">
      <c r="A387" s="31"/>
      <c r="B387" s="33" t="s">
        <v>10</v>
      </c>
      <c r="C387" s="33"/>
      <c r="D387" s="33"/>
      <c r="E387" s="11">
        <f>SUM(E381:E386)</f>
        <v>8</v>
      </c>
      <c r="F387" s="11">
        <f>SUM(E387:E387)</f>
        <v>8</v>
      </c>
      <c r="G387" s="11">
        <f>G381</f>
        <v>8</v>
      </c>
    </row>
    <row r="388" spans="1:7" s="17" customFormat="1" ht="12.75" customHeight="1">
      <c r="A388" s="31" t="s">
        <v>67</v>
      </c>
      <c r="B388" s="31" t="s">
        <v>34</v>
      </c>
      <c r="C388" s="13" t="s">
        <v>17</v>
      </c>
      <c r="D388" s="13">
        <v>6</v>
      </c>
      <c r="E388" s="18">
        <v>0</v>
      </c>
      <c r="F388" s="16">
        <f t="shared" ref="F388:F393" si="27">E388</f>
        <v>0</v>
      </c>
      <c r="G388" s="32">
        <f>SUM(F388:F393)</f>
        <v>51</v>
      </c>
    </row>
    <row r="389" spans="1:7" s="17" customFormat="1" ht="12.75" customHeight="1">
      <c r="A389" s="31"/>
      <c r="B389" s="31"/>
      <c r="C389" s="13" t="s">
        <v>18</v>
      </c>
      <c r="D389" s="13">
        <v>6</v>
      </c>
      <c r="E389" s="18">
        <v>0</v>
      </c>
      <c r="F389" s="16">
        <f t="shared" si="27"/>
        <v>0</v>
      </c>
      <c r="G389" s="32"/>
    </row>
    <row r="390" spans="1:7" s="17" customFormat="1" ht="12.75" customHeight="1">
      <c r="A390" s="31"/>
      <c r="B390" s="31"/>
      <c r="C390" s="13" t="s">
        <v>18</v>
      </c>
      <c r="D390" s="13">
        <v>9</v>
      </c>
      <c r="E390" s="18">
        <v>0</v>
      </c>
      <c r="F390" s="16">
        <f t="shared" si="27"/>
        <v>0</v>
      </c>
      <c r="G390" s="32"/>
    </row>
    <row r="391" spans="1:7" s="17" customFormat="1" ht="12.75" customHeight="1">
      <c r="A391" s="31"/>
      <c r="B391" s="31"/>
      <c r="C391" s="13" t="s">
        <v>19</v>
      </c>
      <c r="D391" s="13">
        <v>6</v>
      </c>
      <c r="E391" s="18">
        <v>5</v>
      </c>
      <c r="F391" s="16">
        <f t="shared" si="27"/>
        <v>5</v>
      </c>
      <c r="G391" s="32"/>
    </row>
    <row r="392" spans="1:7" s="17" customFormat="1" ht="12.75" customHeight="1">
      <c r="A392" s="31"/>
      <c r="B392" s="31"/>
      <c r="C392" s="13" t="s">
        <v>19</v>
      </c>
      <c r="D392" s="13">
        <v>9</v>
      </c>
      <c r="E392" s="18">
        <v>1</v>
      </c>
      <c r="F392" s="16">
        <f t="shared" si="27"/>
        <v>1</v>
      </c>
      <c r="G392" s="32"/>
    </row>
    <row r="393" spans="1:7" s="17" customFormat="1" ht="12.75" customHeight="1">
      <c r="A393" s="31"/>
      <c r="B393" s="31"/>
      <c r="C393" s="13" t="s">
        <v>19</v>
      </c>
      <c r="D393" s="13">
        <v>10</v>
      </c>
      <c r="E393" s="18">
        <v>45</v>
      </c>
      <c r="F393" s="16">
        <f t="shared" si="27"/>
        <v>45</v>
      </c>
      <c r="G393" s="32"/>
    </row>
    <row r="394" spans="1:7" s="17" customFormat="1" ht="12.75" customHeight="1">
      <c r="A394" s="31"/>
      <c r="B394" s="33" t="s">
        <v>10</v>
      </c>
      <c r="C394" s="33"/>
      <c r="D394" s="33"/>
      <c r="E394" s="11">
        <f>SUM(E388:E393)</f>
        <v>51</v>
      </c>
      <c r="F394" s="11">
        <f>SUM(E394:E394)</f>
        <v>51</v>
      </c>
      <c r="G394" s="11">
        <f>G388</f>
        <v>51</v>
      </c>
    </row>
    <row r="395" spans="1:7" s="17" customFormat="1" ht="12.75" customHeight="1">
      <c r="A395" s="31" t="s">
        <v>68</v>
      </c>
      <c r="B395" s="31" t="s">
        <v>24</v>
      </c>
      <c r="C395" s="13" t="s">
        <v>37</v>
      </c>
      <c r="D395" s="13">
        <v>6</v>
      </c>
      <c r="E395" s="18">
        <v>1</v>
      </c>
      <c r="F395" s="16">
        <f t="shared" ref="F395:F400" si="28">E395</f>
        <v>1</v>
      </c>
      <c r="G395" s="32">
        <f>SUM(F395:F400)</f>
        <v>10</v>
      </c>
    </row>
    <row r="396" spans="1:7" s="17" customFormat="1" ht="12.75" customHeight="1">
      <c r="A396" s="31"/>
      <c r="B396" s="31"/>
      <c r="C396" s="13" t="s">
        <v>37</v>
      </c>
      <c r="D396" s="13">
        <v>9</v>
      </c>
      <c r="E396" s="18">
        <v>7</v>
      </c>
      <c r="F396" s="16">
        <f t="shared" si="28"/>
        <v>7</v>
      </c>
      <c r="G396" s="32"/>
    </row>
    <row r="397" spans="1:7" s="17" customFormat="1" ht="12.75" customHeight="1">
      <c r="A397" s="31"/>
      <c r="B397" s="31"/>
      <c r="C397" s="13" t="s">
        <v>38</v>
      </c>
      <c r="D397" s="13">
        <v>5</v>
      </c>
      <c r="E397" s="18">
        <v>1</v>
      </c>
      <c r="F397" s="16">
        <f t="shared" si="28"/>
        <v>1</v>
      </c>
      <c r="G397" s="32"/>
    </row>
    <row r="398" spans="1:7" s="17" customFormat="1" ht="12.75" customHeight="1">
      <c r="A398" s="31"/>
      <c r="B398" s="31"/>
      <c r="C398" s="13" t="s">
        <v>38</v>
      </c>
      <c r="D398" s="13">
        <v>8</v>
      </c>
      <c r="E398" s="18">
        <v>0</v>
      </c>
      <c r="F398" s="16">
        <f t="shared" si="28"/>
        <v>0</v>
      </c>
      <c r="G398" s="32"/>
    </row>
    <row r="399" spans="1:7" s="17" customFormat="1" ht="12.75" customHeight="1">
      <c r="A399" s="31"/>
      <c r="B399" s="31"/>
      <c r="C399" s="13" t="s">
        <v>42</v>
      </c>
      <c r="D399" s="13">
        <v>1</v>
      </c>
      <c r="E399" s="18">
        <v>0</v>
      </c>
      <c r="F399" s="16">
        <f t="shared" si="28"/>
        <v>0</v>
      </c>
      <c r="G399" s="32"/>
    </row>
    <row r="400" spans="1:7" s="17" customFormat="1" ht="12.75" customHeight="1">
      <c r="A400" s="31"/>
      <c r="B400" s="31"/>
      <c r="C400" s="13" t="s">
        <v>42</v>
      </c>
      <c r="D400" s="13">
        <v>10</v>
      </c>
      <c r="E400" s="18">
        <v>1</v>
      </c>
      <c r="F400" s="16">
        <f t="shared" si="28"/>
        <v>1</v>
      </c>
      <c r="G400" s="32"/>
    </row>
    <row r="401" spans="1:7" s="17" customFormat="1" ht="12.75" customHeight="1">
      <c r="A401" s="31"/>
      <c r="B401" s="33" t="s">
        <v>10</v>
      </c>
      <c r="C401" s="33"/>
      <c r="D401" s="33"/>
      <c r="E401" s="11">
        <f>SUM(E395:E400)</f>
        <v>10</v>
      </c>
      <c r="F401" s="11">
        <f>SUM(E401:E401)</f>
        <v>10</v>
      </c>
      <c r="G401" s="11">
        <f>G395</f>
        <v>10</v>
      </c>
    </row>
    <row r="402" spans="1:7" s="17" customFormat="1" ht="12.75" customHeight="1">
      <c r="A402" s="31" t="s">
        <v>69</v>
      </c>
      <c r="B402" s="31" t="s">
        <v>24</v>
      </c>
      <c r="C402" s="13" t="s">
        <v>42</v>
      </c>
      <c r="D402" s="13">
        <v>5</v>
      </c>
      <c r="E402" s="18">
        <v>1</v>
      </c>
      <c r="F402" s="16">
        <f>E402</f>
        <v>1</v>
      </c>
      <c r="G402" s="32">
        <f>SUM(F402:F403)</f>
        <v>4</v>
      </c>
    </row>
    <row r="403" spans="1:7" s="17" customFormat="1" ht="12.75" customHeight="1">
      <c r="A403" s="31"/>
      <c r="B403" s="31"/>
      <c r="C403" s="13" t="s">
        <v>42</v>
      </c>
      <c r="D403" s="13">
        <v>8</v>
      </c>
      <c r="E403" s="18">
        <v>3</v>
      </c>
      <c r="F403" s="16">
        <f>E403</f>
        <v>3</v>
      </c>
      <c r="G403" s="32"/>
    </row>
    <row r="404" spans="1:7" s="17" customFormat="1" ht="12.75" customHeight="1">
      <c r="A404" s="31"/>
      <c r="B404" s="33" t="s">
        <v>10</v>
      </c>
      <c r="C404" s="33"/>
      <c r="D404" s="33"/>
      <c r="E404" s="11">
        <f>SUM(E402:E403)</f>
        <v>4</v>
      </c>
      <c r="F404" s="11">
        <f>SUM(E404:E404)</f>
        <v>4</v>
      </c>
      <c r="G404" s="11">
        <f>G402</f>
        <v>4</v>
      </c>
    </row>
    <row r="405" spans="1:7" s="17" customFormat="1" ht="12.75" customHeight="1">
      <c r="A405" s="31" t="s">
        <v>70</v>
      </c>
      <c r="B405" s="12" t="s">
        <v>24</v>
      </c>
      <c r="C405" s="13" t="s">
        <v>42</v>
      </c>
      <c r="D405" s="13">
        <v>8</v>
      </c>
      <c r="E405" s="18">
        <v>1</v>
      </c>
      <c r="F405" s="16">
        <f>E405</f>
        <v>1</v>
      </c>
      <c r="G405" s="16">
        <f>SUM(F405:F405)</f>
        <v>1</v>
      </c>
    </row>
    <row r="406" spans="1:7" s="17" customFormat="1" ht="12.75" customHeight="1">
      <c r="A406" s="31"/>
      <c r="B406" s="33" t="s">
        <v>10</v>
      </c>
      <c r="C406" s="33"/>
      <c r="D406" s="33"/>
      <c r="E406" s="11">
        <f>SUM(E405:E405)</f>
        <v>1</v>
      </c>
      <c r="F406" s="11">
        <f>SUM(E406:E406)</f>
        <v>1</v>
      </c>
      <c r="G406" s="11">
        <f>G405</f>
        <v>1</v>
      </c>
    </row>
    <row r="407" spans="1:7" s="17" customFormat="1" ht="12.75" customHeight="1">
      <c r="A407" s="31" t="s">
        <v>71</v>
      </c>
      <c r="B407" s="31" t="s">
        <v>24</v>
      </c>
      <c r="C407" s="13" t="s">
        <v>42</v>
      </c>
      <c r="D407" s="13">
        <v>5</v>
      </c>
      <c r="E407" s="18">
        <v>0</v>
      </c>
      <c r="F407" s="16">
        <f>E407</f>
        <v>0</v>
      </c>
      <c r="G407" s="32">
        <f>SUM(F407:F409)</f>
        <v>2</v>
      </c>
    </row>
    <row r="408" spans="1:7" s="17" customFormat="1" ht="12.75" customHeight="1">
      <c r="A408" s="31"/>
      <c r="B408" s="31"/>
      <c r="C408" s="13" t="s">
        <v>42</v>
      </c>
      <c r="D408" s="13">
        <v>8</v>
      </c>
      <c r="E408" s="18">
        <v>1</v>
      </c>
      <c r="F408" s="16">
        <f>E408</f>
        <v>1</v>
      </c>
      <c r="G408" s="32"/>
    </row>
    <row r="409" spans="1:7" s="17" customFormat="1" ht="12.75" customHeight="1">
      <c r="A409" s="31"/>
      <c r="B409" s="31"/>
      <c r="C409" s="13" t="s">
        <v>42</v>
      </c>
      <c r="D409" s="13">
        <v>10</v>
      </c>
      <c r="E409" s="18">
        <v>1</v>
      </c>
      <c r="F409" s="16">
        <f>E409</f>
        <v>1</v>
      </c>
      <c r="G409" s="32"/>
    </row>
    <row r="410" spans="1:7" s="17" customFormat="1" ht="12.75" customHeight="1">
      <c r="A410" s="31"/>
      <c r="B410" s="33" t="s">
        <v>10</v>
      </c>
      <c r="C410" s="33"/>
      <c r="D410" s="33"/>
      <c r="E410" s="11">
        <f>SUM(E407:E409)</f>
        <v>2</v>
      </c>
      <c r="F410" s="11">
        <f>SUM(E410:E410)</f>
        <v>2</v>
      </c>
      <c r="G410" s="11">
        <f>G407</f>
        <v>2</v>
      </c>
    </row>
    <row r="411" spans="1:7" s="17" customFormat="1" ht="12.75" customHeight="1">
      <c r="A411" s="31" t="s">
        <v>72</v>
      </c>
      <c r="B411" s="31" t="s">
        <v>24</v>
      </c>
      <c r="C411" s="13" t="s">
        <v>42</v>
      </c>
      <c r="D411" s="13">
        <v>5</v>
      </c>
      <c r="E411" s="18">
        <v>0</v>
      </c>
      <c r="F411" s="16">
        <f>E411</f>
        <v>0</v>
      </c>
      <c r="G411" s="32">
        <f>SUM(F411:F413)</f>
        <v>2</v>
      </c>
    </row>
    <row r="412" spans="1:7" s="17" customFormat="1" ht="12.75" customHeight="1">
      <c r="A412" s="31"/>
      <c r="B412" s="31"/>
      <c r="C412" s="13" t="s">
        <v>42</v>
      </c>
      <c r="D412" s="13">
        <v>8</v>
      </c>
      <c r="E412" s="18">
        <v>2</v>
      </c>
      <c r="F412" s="16">
        <f>E412</f>
        <v>2</v>
      </c>
      <c r="G412" s="32"/>
    </row>
    <row r="413" spans="1:7" s="17" customFormat="1" ht="12.75" customHeight="1">
      <c r="A413" s="31"/>
      <c r="B413" s="31"/>
      <c r="C413" s="13" t="s">
        <v>42</v>
      </c>
      <c r="D413" s="13">
        <v>10</v>
      </c>
      <c r="E413" s="18">
        <v>0</v>
      </c>
      <c r="F413" s="16">
        <f>E413</f>
        <v>0</v>
      </c>
      <c r="G413" s="32"/>
    </row>
    <row r="414" spans="1:7" s="17" customFormat="1" ht="12.75" customHeight="1">
      <c r="A414" s="31"/>
      <c r="B414" s="33" t="s">
        <v>10</v>
      </c>
      <c r="C414" s="33"/>
      <c r="D414" s="33"/>
      <c r="E414" s="11">
        <f>SUM(E411:E413)</f>
        <v>2</v>
      </c>
      <c r="F414" s="11">
        <f>SUM(E414:E414)</f>
        <v>2</v>
      </c>
      <c r="G414" s="11">
        <f>G411</f>
        <v>2</v>
      </c>
    </row>
    <row r="415" spans="1:7" s="17" customFormat="1" ht="12.75" customHeight="1">
      <c r="A415" s="31" t="s">
        <v>73</v>
      </c>
      <c r="B415" s="12" t="s">
        <v>24</v>
      </c>
      <c r="C415" s="13" t="s">
        <v>42</v>
      </c>
      <c r="D415" s="13">
        <v>8</v>
      </c>
      <c r="E415" s="18">
        <v>1</v>
      </c>
      <c r="F415" s="16">
        <f>E415</f>
        <v>1</v>
      </c>
      <c r="G415" s="16">
        <f>SUM(F415:F415)</f>
        <v>1</v>
      </c>
    </row>
    <row r="416" spans="1:7" s="17" customFormat="1" ht="12.75" customHeight="1">
      <c r="A416" s="31"/>
      <c r="B416" s="33" t="s">
        <v>10</v>
      </c>
      <c r="C416" s="33"/>
      <c r="D416" s="33"/>
      <c r="E416" s="11">
        <f>SUM(E415:E415)</f>
        <v>1</v>
      </c>
      <c r="F416" s="11">
        <f>SUM(E416:E416)</f>
        <v>1</v>
      </c>
      <c r="G416" s="11">
        <f>G415</f>
        <v>1</v>
      </c>
    </row>
    <row r="417" spans="1:7" s="17" customFormat="1" ht="12.75" customHeight="1">
      <c r="A417" s="31" t="s">
        <v>74</v>
      </c>
      <c r="B417" s="31" t="s">
        <v>49</v>
      </c>
      <c r="C417" s="13" t="s">
        <v>37</v>
      </c>
      <c r="D417" s="13">
        <v>8</v>
      </c>
      <c r="E417" s="18">
        <v>0</v>
      </c>
      <c r="F417" s="16">
        <f t="shared" ref="F417:F429" si="29">E417</f>
        <v>0</v>
      </c>
      <c r="G417" s="32">
        <f>SUM(F417:F429)</f>
        <v>27</v>
      </c>
    </row>
    <row r="418" spans="1:7" s="17" customFormat="1" ht="12.75" customHeight="1">
      <c r="A418" s="31"/>
      <c r="B418" s="31"/>
      <c r="C418" s="13" t="s">
        <v>38</v>
      </c>
      <c r="D418" s="13">
        <v>5</v>
      </c>
      <c r="E418" s="18">
        <v>4</v>
      </c>
      <c r="F418" s="16">
        <f t="shared" si="29"/>
        <v>4</v>
      </c>
      <c r="G418" s="32"/>
    </row>
    <row r="419" spans="1:7" s="17" customFormat="1" ht="12.75" customHeight="1">
      <c r="A419" s="31"/>
      <c r="B419" s="31"/>
      <c r="C419" s="13" t="s">
        <v>38</v>
      </c>
      <c r="D419" s="13">
        <v>6</v>
      </c>
      <c r="E419" s="18">
        <v>0</v>
      </c>
      <c r="F419" s="16">
        <f t="shared" si="29"/>
        <v>0</v>
      </c>
      <c r="G419" s="32"/>
    </row>
    <row r="420" spans="1:7" s="17" customFormat="1" ht="12.75" customHeight="1">
      <c r="A420" s="31"/>
      <c r="B420" s="31"/>
      <c r="C420" s="13" t="s">
        <v>38</v>
      </c>
      <c r="D420" s="13">
        <v>8</v>
      </c>
      <c r="E420" s="18">
        <v>2</v>
      </c>
      <c r="F420" s="16">
        <f t="shared" si="29"/>
        <v>2</v>
      </c>
      <c r="G420" s="32"/>
    </row>
    <row r="421" spans="1:7" s="17" customFormat="1" ht="12.75" customHeight="1">
      <c r="A421" s="31"/>
      <c r="B421" s="31"/>
      <c r="C421" s="13" t="s">
        <v>38</v>
      </c>
      <c r="D421" s="13">
        <v>9</v>
      </c>
      <c r="E421" s="18">
        <v>1</v>
      </c>
      <c r="F421" s="16">
        <f t="shared" si="29"/>
        <v>1</v>
      </c>
      <c r="G421" s="32"/>
    </row>
    <row r="422" spans="1:7" s="17" customFormat="1" ht="12.75" customHeight="1">
      <c r="A422" s="31"/>
      <c r="B422" s="31"/>
      <c r="C422" s="13" t="s">
        <v>42</v>
      </c>
      <c r="D422" s="13">
        <v>5</v>
      </c>
      <c r="E422" s="18">
        <v>1</v>
      </c>
      <c r="F422" s="16">
        <f t="shared" si="29"/>
        <v>1</v>
      </c>
      <c r="G422" s="32"/>
    </row>
    <row r="423" spans="1:7" s="17" customFormat="1" ht="12.75" customHeight="1">
      <c r="A423" s="31"/>
      <c r="B423" s="31"/>
      <c r="C423" s="13" t="s">
        <v>42</v>
      </c>
      <c r="D423" s="13">
        <v>6</v>
      </c>
      <c r="E423" s="18">
        <v>0</v>
      </c>
      <c r="F423" s="16">
        <f t="shared" si="29"/>
        <v>0</v>
      </c>
      <c r="G423" s="32"/>
    </row>
    <row r="424" spans="1:7" s="17" customFormat="1" ht="12.75" customHeight="1">
      <c r="A424" s="31"/>
      <c r="B424" s="31"/>
      <c r="C424" s="13" t="s">
        <v>42</v>
      </c>
      <c r="D424" s="13">
        <v>9</v>
      </c>
      <c r="E424" s="18">
        <v>1</v>
      </c>
      <c r="F424" s="16">
        <f t="shared" si="29"/>
        <v>1</v>
      </c>
      <c r="G424" s="32"/>
    </row>
    <row r="425" spans="1:7" s="17" customFormat="1" ht="12.75" customHeight="1">
      <c r="A425" s="31"/>
      <c r="B425" s="31"/>
      <c r="C425" s="13" t="s">
        <v>66</v>
      </c>
      <c r="D425" s="13">
        <v>2</v>
      </c>
      <c r="E425" s="18">
        <v>8</v>
      </c>
      <c r="F425" s="16">
        <f t="shared" si="29"/>
        <v>8</v>
      </c>
      <c r="G425" s="32"/>
    </row>
    <row r="426" spans="1:7" s="17" customFormat="1" ht="12.75" customHeight="1">
      <c r="A426" s="31"/>
      <c r="B426" s="31"/>
      <c r="C426" s="13" t="s">
        <v>66</v>
      </c>
      <c r="D426" s="13">
        <v>6</v>
      </c>
      <c r="E426" s="18">
        <v>5</v>
      </c>
      <c r="F426" s="16">
        <f t="shared" si="29"/>
        <v>5</v>
      </c>
      <c r="G426" s="32"/>
    </row>
    <row r="427" spans="1:7" s="17" customFormat="1" ht="12.75" customHeight="1">
      <c r="A427" s="31"/>
      <c r="B427" s="31"/>
      <c r="C427" s="13" t="s">
        <v>66</v>
      </c>
      <c r="D427" s="13">
        <v>8</v>
      </c>
      <c r="E427" s="18">
        <v>0</v>
      </c>
      <c r="F427" s="16">
        <f t="shared" si="29"/>
        <v>0</v>
      </c>
      <c r="G427" s="32"/>
    </row>
    <row r="428" spans="1:7" s="17" customFormat="1" ht="12.75" customHeight="1">
      <c r="A428" s="31"/>
      <c r="B428" s="31"/>
      <c r="C428" s="13" t="s">
        <v>66</v>
      </c>
      <c r="D428" s="13">
        <v>9</v>
      </c>
      <c r="E428" s="18">
        <v>4</v>
      </c>
      <c r="F428" s="16">
        <f t="shared" si="29"/>
        <v>4</v>
      </c>
      <c r="G428" s="32"/>
    </row>
    <row r="429" spans="1:7" s="17" customFormat="1" ht="12.75" customHeight="1">
      <c r="A429" s="31"/>
      <c r="B429" s="31"/>
      <c r="C429" s="13" t="s">
        <v>66</v>
      </c>
      <c r="D429" s="13">
        <v>10</v>
      </c>
      <c r="E429" s="18">
        <v>1</v>
      </c>
      <c r="F429" s="16">
        <f t="shared" si="29"/>
        <v>1</v>
      </c>
      <c r="G429" s="32"/>
    </row>
    <row r="430" spans="1:7" s="17" customFormat="1" ht="12.75" customHeight="1">
      <c r="A430" s="31"/>
      <c r="B430" s="33" t="s">
        <v>10</v>
      </c>
      <c r="C430" s="33"/>
      <c r="D430" s="33"/>
      <c r="E430" s="11">
        <f>SUM(E417:E429)</f>
        <v>27</v>
      </c>
      <c r="F430" s="11">
        <f>SUM(E430:E430)</f>
        <v>27</v>
      </c>
      <c r="G430" s="11">
        <f>G417</f>
        <v>27</v>
      </c>
    </row>
    <row r="431" spans="1:7" s="17" customFormat="1" ht="12.75" customHeight="1">
      <c r="A431" s="31" t="s">
        <v>75</v>
      </c>
      <c r="B431" s="31" t="s">
        <v>49</v>
      </c>
      <c r="C431" s="13" t="s">
        <v>37</v>
      </c>
      <c r="D431" s="13">
        <v>8</v>
      </c>
      <c r="E431" s="18">
        <v>0</v>
      </c>
      <c r="F431" s="16">
        <f>E431</f>
        <v>0</v>
      </c>
      <c r="G431" s="32">
        <f>SUM(F431:F434)</f>
        <v>0</v>
      </c>
    </row>
    <row r="432" spans="1:7" s="17" customFormat="1" ht="12.75" customHeight="1">
      <c r="A432" s="31"/>
      <c r="B432" s="31"/>
      <c r="C432" s="13" t="s">
        <v>38</v>
      </c>
      <c r="D432" s="13">
        <v>6</v>
      </c>
      <c r="E432" s="18">
        <v>0</v>
      </c>
      <c r="F432" s="16">
        <f>E432</f>
        <v>0</v>
      </c>
      <c r="G432" s="32"/>
    </row>
    <row r="433" spans="1:7" s="17" customFormat="1" ht="12.75" customHeight="1">
      <c r="A433" s="31"/>
      <c r="B433" s="31"/>
      <c r="C433" s="13" t="s">
        <v>42</v>
      </c>
      <c r="D433" s="13">
        <v>6</v>
      </c>
      <c r="E433" s="18">
        <v>0</v>
      </c>
      <c r="F433" s="16">
        <f>E433</f>
        <v>0</v>
      </c>
      <c r="G433" s="32"/>
    </row>
    <row r="434" spans="1:7" s="17" customFormat="1" ht="12.75" customHeight="1">
      <c r="A434" s="31"/>
      <c r="B434" s="31"/>
      <c r="C434" s="13" t="s">
        <v>66</v>
      </c>
      <c r="D434" s="13">
        <v>1</v>
      </c>
      <c r="E434" s="18">
        <v>0</v>
      </c>
      <c r="F434" s="16">
        <f>E434</f>
        <v>0</v>
      </c>
      <c r="G434" s="32"/>
    </row>
    <row r="435" spans="1:7" s="17" customFormat="1" ht="12.75" customHeight="1">
      <c r="A435" s="31"/>
      <c r="B435" s="33" t="s">
        <v>10</v>
      </c>
      <c r="C435" s="33"/>
      <c r="D435" s="33"/>
      <c r="E435" s="11">
        <f>SUM(E431:E434)</f>
        <v>0</v>
      </c>
      <c r="F435" s="11">
        <f>SUM(E435:E435)</f>
        <v>0</v>
      </c>
      <c r="G435" s="11">
        <f>G431</f>
        <v>0</v>
      </c>
    </row>
    <row r="436" spans="1:7" s="17" customFormat="1" ht="12.75" customHeight="1">
      <c r="A436" s="31" t="s">
        <v>76</v>
      </c>
      <c r="B436" s="31" t="s">
        <v>49</v>
      </c>
      <c r="C436" s="13" t="s">
        <v>37</v>
      </c>
      <c r="D436" s="13">
        <v>8</v>
      </c>
      <c r="E436" s="18">
        <v>0</v>
      </c>
      <c r="F436" s="16">
        <f t="shared" ref="F436:F443" si="30">E436</f>
        <v>0</v>
      </c>
      <c r="G436" s="35">
        <f>SUM(F436:F443)</f>
        <v>6</v>
      </c>
    </row>
    <row r="437" spans="1:7" s="17" customFormat="1" ht="12.75" customHeight="1">
      <c r="A437" s="31"/>
      <c r="B437" s="31"/>
      <c r="C437" s="13" t="s">
        <v>38</v>
      </c>
      <c r="D437" s="13">
        <v>5</v>
      </c>
      <c r="E437" s="18">
        <v>0</v>
      </c>
      <c r="F437" s="16">
        <f t="shared" si="30"/>
        <v>0</v>
      </c>
      <c r="G437" s="35"/>
    </row>
    <row r="438" spans="1:7" s="17" customFormat="1" ht="12.75" customHeight="1">
      <c r="A438" s="31"/>
      <c r="B438" s="31"/>
      <c r="C438" s="13" t="s">
        <v>38</v>
      </c>
      <c r="D438" s="13">
        <v>6</v>
      </c>
      <c r="E438" s="18">
        <v>0</v>
      </c>
      <c r="F438" s="16">
        <f t="shared" si="30"/>
        <v>0</v>
      </c>
      <c r="G438" s="35"/>
    </row>
    <row r="439" spans="1:7" s="17" customFormat="1" ht="12.75" customHeight="1">
      <c r="A439" s="31"/>
      <c r="B439" s="31"/>
      <c r="C439" s="13" t="s">
        <v>38</v>
      </c>
      <c r="D439" s="13">
        <v>8</v>
      </c>
      <c r="E439" s="18">
        <v>0</v>
      </c>
      <c r="F439" s="16">
        <f t="shared" si="30"/>
        <v>0</v>
      </c>
      <c r="G439" s="35"/>
    </row>
    <row r="440" spans="1:7" s="17" customFormat="1" ht="12.75" customHeight="1">
      <c r="A440" s="31"/>
      <c r="B440" s="31"/>
      <c r="C440" s="13" t="s">
        <v>38</v>
      </c>
      <c r="D440" s="13">
        <v>9</v>
      </c>
      <c r="E440" s="18">
        <v>1</v>
      </c>
      <c r="F440" s="16">
        <f t="shared" si="30"/>
        <v>1</v>
      </c>
      <c r="G440" s="35"/>
    </row>
    <row r="441" spans="1:7" s="17" customFormat="1" ht="12.75" customHeight="1">
      <c r="A441" s="31"/>
      <c r="B441" s="31"/>
      <c r="C441" s="13" t="s">
        <v>42</v>
      </c>
      <c r="D441" s="13">
        <v>5</v>
      </c>
      <c r="E441" s="18">
        <v>1</v>
      </c>
      <c r="F441" s="16">
        <f t="shared" si="30"/>
        <v>1</v>
      </c>
      <c r="G441" s="35"/>
    </row>
    <row r="442" spans="1:7" s="17" customFormat="1" ht="12.75" customHeight="1">
      <c r="A442" s="31"/>
      <c r="B442" s="31"/>
      <c r="C442" s="13" t="s">
        <v>42</v>
      </c>
      <c r="D442" s="13">
        <v>6</v>
      </c>
      <c r="E442" s="18">
        <v>0</v>
      </c>
      <c r="F442" s="16">
        <f t="shared" si="30"/>
        <v>0</v>
      </c>
      <c r="G442" s="35"/>
    </row>
    <row r="443" spans="1:7" s="17" customFormat="1" ht="12.75" customHeight="1">
      <c r="A443" s="31"/>
      <c r="B443" s="31"/>
      <c r="C443" s="13" t="s">
        <v>42</v>
      </c>
      <c r="D443" s="13">
        <v>8</v>
      </c>
      <c r="E443" s="18">
        <v>4</v>
      </c>
      <c r="F443" s="16">
        <f t="shared" si="30"/>
        <v>4</v>
      </c>
      <c r="G443" s="35"/>
    </row>
    <row r="444" spans="1:7" s="17" customFormat="1" ht="12.75" customHeight="1">
      <c r="A444" s="31"/>
      <c r="B444" s="33" t="s">
        <v>10</v>
      </c>
      <c r="C444" s="33"/>
      <c r="D444" s="33"/>
      <c r="E444" s="11">
        <f>SUM(E436:E443)</f>
        <v>6</v>
      </c>
      <c r="F444" s="11">
        <f>SUM(E444:E444)</f>
        <v>6</v>
      </c>
      <c r="G444" s="11">
        <f>G436</f>
        <v>6</v>
      </c>
    </row>
    <row r="445" spans="1:7" s="17" customFormat="1" ht="12.75" customHeight="1">
      <c r="A445" s="31" t="s">
        <v>77</v>
      </c>
      <c r="B445" s="31" t="s">
        <v>49</v>
      </c>
      <c r="C445" s="13" t="s">
        <v>37</v>
      </c>
      <c r="D445" s="13">
        <v>8</v>
      </c>
      <c r="E445" s="20">
        <v>0</v>
      </c>
      <c r="F445" s="11"/>
      <c r="G445" s="32">
        <f>SUM(F445:F447)</f>
        <v>0</v>
      </c>
    </row>
    <row r="446" spans="1:7" s="17" customFormat="1" ht="12.75" customHeight="1">
      <c r="A446" s="31"/>
      <c r="B446" s="31"/>
      <c r="C446" s="13" t="s">
        <v>38</v>
      </c>
      <c r="D446" s="13">
        <v>6</v>
      </c>
      <c r="E446" s="20">
        <v>0</v>
      </c>
      <c r="F446" s="11"/>
      <c r="G446" s="32"/>
    </row>
    <row r="447" spans="1:7" s="17" customFormat="1" ht="12.75" customHeight="1">
      <c r="A447" s="31"/>
      <c r="B447" s="31"/>
      <c r="C447" s="13" t="s">
        <v>42</v>
      </c>
      <c r="D447" s="13">
        <v>6</v>
      </c>
      <c r="E447" s="20">
        <v>0</v>
      </c>
      <c r="F447" s="11"/>
      <c r="G447" s="32"/>
    </row>
    <row r="448" spans="1:7" s="17" customFormat="1" ht="12.75" customHeight="1">
      <c r="A448" s="31"/>
      <c r="B448" s="33" t="s">
        <v>10</v>
      </c>
      <c r="C448" s="33"/>
      <c r="D448" s="33"/>
      <c r="E448" s="11">
        <f>SUM(E445:E447)</f>
        <v>0</v>
      </c>
      <c r="F448" s="11">
        <f>SUM(E448:E448)</f>
        <v>0</v>
      </c>
      <c r="G448" s="11">
        <f>F448</f>
        <v>0</v>
      </c>
    </row>
    <row r="449" spans="1:7" s="17" customFormat="1" ht="12.75" customHeight="1">
      <c r="A449" s="31" t="s">
        <v>78</v>
      </c>
      <c r="B449" s="31" t="s">
        <v>49</v>
      </c>
      <c r="C449" s="13" t="s">
        <v>37</v>
      </c>
      <c r="D449" s="13">
        <v>8</v>
      </c>
      <c r="E449" s="18">
        <v>0</v>
      </c>
      <c r="F449" s="16">
        <f t="shared" ref="F449:F458" si="31">E449</f>
        <v>0</v>
      </c>
      <c r="G449" s="32">
        <f>SUM(F449:F458)</f>
        <v>5</v>
      </c>
    </row>
    <row r="450" spans="1:7" s="17" customFormat="1" ht="12.75" customHeight="1">
      <c r="A450" s="31"/>
      <c r="B450" s="31"/>
      <c r="C450" s="13" t="s">
        <v>38</v>
      </c>
      <c r="D450" s="13">
        <v>5</v>
      </c>
      <c r="E450" s="18">
        <v>0</v>
      </c>
      <c r="F450" s="16">
        <f t="shared" si="31"/>
        <v>0</v>
      </c>
      <c r="G450" s="32"/>
    </row>
    <row r="451" spans="1:7" s="17" customFormat="1" ht="12.75" customHeight="1">
      <c r="A451" s="31"/>
      <c r="B451" s="31"/>
      <c r="C451" s="13" t="s">
        <v>38</v>
      </c>
      <c r="D451" s="13">
        <v>6</v>
      </c>
      <c r="E451" s="18">
        <v>0</v>
      </c>
      <c r="F451" s="16">
        <f t="shared" si="31"/>
        <v>0</v>
      </c>
      <c r="G451" s="32"/>
    </row>
    <row r="452" spans="1:7" s="17" customFormat="1" ht="12.75" customHeight="1">
      <c r="A452" s="31"/>
      <c r="B452" s="31"/>
      <c r="C452" s="13" t="s">
        <v>42</v>
      </c>
      <c r="D452" s="13">
        <v>6</v>
      </c>
      <c r="E452" s="18">
        <v>0</v>
      </c>
      <c r="F452" s="16">
        <f t="shared" si="31"/>
        <v>0</v>
      </c>
      <c r="G452" s="32"/>
    </row>
    <row r="453" spans="1:7" s="17" customFormat="1" ht="12.75" customHeight="1">
      <c r="A453" s="31"/>
      <c r="B453" s="31"/>
      <c r="C453" s="13" t="s">
        <v>42</v>
      </c>
      <c r="D453" s="13">
        <v>9</v>
      </c>
      <c r="E453" s="18">
        <v>0</v>
      </c>
      <c r="F453" s="16">
        <f t="shared" si="31"/>
        <v>0</v>
      </c>
      <c r="G453" s="32"/>
    </row>
    <row r="454" spans="1:7" s="17" customFormat="1" ht="12.75" customHeight="1">
      <c r="A454" s="31"/>
      <c r="B454" s="31"/>
      <c r="C454" s="13" t="s">
        <v>66</v>
      </c>
      <c r="D454" s="13">
        <v>1</v>
      </c>
      <c r="E454" s="18">
        <v>0</v>
      </c>
      <c r="F454" s="16">
        <f t="shared" si="31"/>
        <v>0</v>
      </c>
      <c r="G454" s="32"/>
    </row>
    <row r="455" spans="1:7" s="17" customFormat="1" ht="12.75" customHeight="1">
      <c r="A455" s="31"/>
      <c r="B455" s="31"/>
      <c r="C455" s="13" t="s">
        <v>66</v>
      </c>
      <c r="D455" s="13">
        <v>2</v>
      </c>
      <c r="E455" s="18">
        <v>1</v>
      </c>
      <c r="F455" s="16">
        <f t="shared" si="31"/>
        <v>1</v>
      </c>
      <c r="G455" s="32"/>
    </row>
    <row r="456" spans="1:7" s="17" customFormat="1" ht="12.75" customHeight="1">
      <c r="A456" s="31"/>
      <c r="B456" s="31"/>
      <c r="C456" s="13" t="s">
        <v>66</v>
      </c>
      <c r="D456" s="13">
        <v>6</v>
      </c>
      <c r="E456" s="18">
        <v>2</v>
      </c>
      <c r="F456" s="16">
        <f t="shared" si="31"/>
        <v>2</v>
      </c>
      <c r="G456" s="32"/>
    </row>
    <row r="457" spans="1:7" s="17" customFormat="1" ht="12.75" customHeight="1">
      <c r="A457" s="31"/>
      <c r="B457" s="31"/>
      <c r="C457" s="13" t="s">
        <v>66</v>
      </c>
      <c r="D457" s="13">
        <v>9</v>
      </c>
      <c r="E457" s="18">
        <v>1</v>
      </c>
      <c r="F457" s="16">
        <f t="shared" si="31"/>
        <v>1</v>
      </c>
      <c r="G457" s="32"/>
    </row>
    <row r="458" spans="1:7" s="17" customFormat="1" ht="12.75" customHeight="1">
      <c r="A458" s="31"/>
      <c r="B458" s="31"/>
      <c r="C458" s="13" t="s">
        <v>66</v>
      </c>
      <c r="D458" s="13">
        <v>10</v>
      </c>
      <c r="E458" s="18">
        <v>1</v>
      </c>
      <c r="F458" s="16">
        <f t="shared" si="31"/>
        <v>1</v>
      </c>
      <c r="G458" s="32"/>
    </row>
    <row r="459" spans="1:7" s="17" customFormat="1" ht="12.75" customHeight="1">
      <c r="A459" s="31"/>
      <c r="B459" s="33" t="s">
        <v>10</v>
      </c>
      <c r="C459" s="33"/>
      <c r="D459" s="33"/>
      <c r="E459" s="11">
        <f>SUM(E449:E458)</f>
        <v>5</v>
      </c>
      <c r="F459" s="11">
        <f>SUM(E459:E459)</f>
        <v>5</v>
      </c>
      <c r="G459" s="11">
        <f>G449</f>
        <v>5</v>
      </c>
    </row>
    <row r="460" spans="1:7" s="17" customFormat="1" ht="12.75" customHeight="1">
      <c r="A460" s="31" t="s">
        <v>79</v>
      </c>
      <c r="B460" s="31" t="s">
        <v>49</v>
      </c>
      <c r="C460" s="13" t="s">
        <v>37</v>
      </c>
      <c r="D460" s="13">
        <v>8</v>
      </c>
      <c r="E460" s="18">
        <v>0</v>
      </c>
      <c r="F460" s="16">
        <f t="shared" ref="F460:F469" si="32">E460</f>
        <v>0</v>
      </c>
      <c r="G460" s="32">
        <f>SUM(F460:F469)</f>
        <v>8</v>
      </c>
    </row>
    <row r="461" spans="1:7" s="17" customFormat="1" ht="12.75" customHeight="1">
      <c r="A461" s="31"/>
      <c r="B461" s="31"/>
      <c r="C461" s="13" t="s">
        <v>38</v>
      </c>
      <c r="D461" s="13">
        <v>5</v>
      </c>
      <c r="E461" s="18">
        <v>1</v>
      </c>
      <c r="F461" s="16">
        <f t="shared" si="32"/>
        <v>1</v>
      </c>
      <c r="G461" s="32"/>
    </row>
    <row r="462" spans="1:7" s="17" customFormat="1" ht="12.75" customHeight="1">
      <c r="A462" s="31"/>
      <c r="B462" s="31"/>
      <c r="C462" s="13" t="s">
        <v>38</v>
      </c>
      <c r="D462" s="13">
        <v>6</v>
      </c>
      <c r="E462" s="18">
        <v>0</v>
      </c>
      <c r="F462" s="16">
        <f t="shared" si="32"/>
        <v>0</v>
      </c>
      <c r="G462" s="32"/>
    </row>
    <row r="463" spans="1:7" s="17" customFormat="1" ht="12.75" customHeight="1">
      <c r="A463" s="31"/>
      <c r="B463" s="31"/>
      <c r="C463" s="13" t="s">
        <v>38</v>
      </c>
      <c r="D463" s="13">
        <v>8</v>
      </c>
      <c r="E463" s="18">
        <v>0</v>
      </c>
      <c r="F463" s="16">
        <f t="shared" si="32"/>
        <v>0</v>
      </c>
      <c r="G463" s="32"/>
    </row>
    <row r="464" spans="1:7" s="17" customFormat="1" ht="12.75" customHeight="1">
      <c r="A464" s="31"/>
      <c r="B464" s="31"/>
      <c r="C464" s="13" t="s">
        <v>38</v>
      </c>
      <c r="D464" s="13">
        <v>9</v>
      </c>
      <c r="E464" s="18">
        <v>0</v>
      </c>
      <c r="F464" s="16">
        <f t="shared" si="32"/>
        <v>0</v>
      </c>
      <c r="G464" s="32"/>
    </row>
    <row r="465" spans="1:7" s="17" customFormat="1" ht="12.75" customHeight="1">
      <c r="A465" s="31"/>
      <c r="B465" s="31"/>
      <c r="C465" s="13" t="s">
        <v>42</v>
      </c>
      <c r="D465" s="13">
        <v>6</v>
      </c>
      <c r="E465" s="18">
        <v>0</v>
      </c>
      <c r="F465" s="16">
        <f t="shared" si="32"/>
        <v>0</v>
      </c>
      <c r="G465" s="32"/>
    </row>
    <row r="466" spans="1:7" s="17" customFormat="1" ht="12.75" customHeight="1">
      <c r="A466" s="31"/>
      <c r="B466" s="31"/>
      <c r="C466" s="13" t="s">
        <v>42</v>
      </c>
      <c r="D466" s="13">
        <v>9</v>
      </c>
      <c r="E466" s="18">
        <v>0</v>
      </c>
      <c r="F466" s="16">
        <f t="shared" si="32"/>
        <v>0</v>
      </c>
      <c r="G466" s="32"/>
    </row>
    <row r="467" spans="1:7" s="17" customFormat="1" ht="12.75" customHeight="1">
      <c r="A467" s="31"/>
      <c r="B467" s="31"/>
      <c r="C467" s="13" t="s">
        <v>66</v>
      </c>
      <c r="D467" s="13">
        <v>1</v>
      </c>
      <c r="E467" s="18">
        <v>0</v>
      </c>
      <c r="F467" s="16">
        <f t="shared" si="32"/>
        <v>0</v>
      </c>
      <c r="G467" s="32"/>
    </row>
    <row r="468" spans="1:7" s="17" customFormat="1" ht="12.75" customHeight="1">
      <c r="A468" s="31"/>
      <c r="B468" s="31"/>
      <c r="C468" s="13" t="s">
        <v>66</v>
      </c>
      <c r="D468" s="13">
        <v>2</v>
      </c>
      <c r="E468" s="18">
        <v>5</v>
      </c>
      <c r="F468" s="16">
        <f t="shared" si="32"/>
        <v>5</v>
      </c>
      <c r="G468" s="32"/>
    </row>
    <row r="469" spans="1:7" s="17" customFormat="1" ht="12.75" customHeight="1">
      <c r="A469" s="31"/>
      <c r="B469" s="31"/>
      <c r="C469" s="13" t="s">
        <v>66</v>
      </c>
      <c r="D469" s="13">
        <v>6</v>
      </c>
      <c r="E469" s="18">
        <v>2</v>
      </c>
      <c r="F469" s="16">
        <f t="shared" si="32"/>
        <v>2</v>
      </c>
      <c r="G469" s="32"/>
    </row>
    <row r="470" spans="1:7" s="17" customFormat="1" ht="12.75" customHeight="1">
      <c r="A470" s="31"/>
      <c r="B470" s="33" t="s">
        <v>10</v>
      </c>
      <c r="C470" s="33"/>
      <c r="D470" s="33"/>
      <c r="E470" s="11">
        <f>SUM(E460:E469)</f>
        <v>8</v>
      </c>
      <c r="F470" s="11">
        <f>SUM(E470:E470)</f>
        <v>8</v>
      </c>
      <c r="G470" s="11">
        <f>G460</f>
        <v>8</v>
      </c>
    </row>
    <row r="471" spans="1:7" s="17" customFormat="1" ht="12.75" customHeight="1">
      <c r="A471" s="31" t="s">
        <v>80</v>
      </c>
      <c r="B471" s="31" t="s">
        <v>49</v>
      </c>
      <c r="C471" s="13" t="s">
        <v>37</v>
      </c>
      <c r="D471" s="13">
        <v>8</v>
      </c>
      <c r="E471" s="18">
        <v>0</v>
      </c>
      <c r="F471" s="16">
        <f t="shared" ref="F471:F481" si="33">E471</f>
        <v>0</v>
      </c>
      <c r="G471" s="32">
        <f>SUM(F471:F481)</f>
        <v>15</v>
      </c>
    </row>
    <row r="472" spans="1:7" s="17" customFormat="1" ht="12.75" customHeight="1">
      <c r="A472" s="31"/>
      <c r="B472" s="31"/>
      <c r="C472" s="13" t="s">
        <v>38</v>
      </c>
      <c r="D472" s="13">
        <v>5</v>
      </c>
      <c r="E472" s="18">
        <v>3</v>
      </c>
      <c r="F472" s="16">
        <f t="shared" si="33"/>
        <v>3</v>
      </c>
      <c r="G472" s="32"/>
    </row>
    <row r="473" spans="1:7" s="17" customFormat="1" ht="12.75" customHeight="1">
      <c r="A473" s="31"/>
      <c r="B473" s="31"/>
      <c r="C473" s="13" t="s">
        <v>38</v>
      </c>
      <c r="D473" s="13">
        <v>6</v>
      </c>
      <c r="E473" s="18">
        <v>0</v>
      </c>
      <c r="F473" s="16">
        <f t="shared" si="33"/>
        <v>0</v>
      </c>
      <c r="G473" s="32"/>
    </row>
    <row r="474" spans="1:7" s="17" customFormat="1" ht="12.75" customHeight="1">
      <c r="A474" s="31"/>
      <c r="B474" s="31"/>
      <c r="C474" s="13" t="s">
        <v>38</v>
      </c>
      <c r="D474" s="13">
        <v>8</v>
      </c>
      <c r="E474" s="18">
        <v>0</v>
      </c>
      <c r="F474" s="16">
        <f t="shared" si="33"/>
        <v>0</v>
      </c>
      <c r="G474" s="32"/>
    </row>
    <row r="475" spans="1:7" s="17" customFormat="1" ht="12.75" customHeight="1">
      <c r="A475" s="31"/>
      <c r="B475" s="31"/>
      <c r="C475" s="13" t="s">
        <v>38</v>
      </c>
      <c r="D475" s="13">
        <v>9</v>
      </c>
      <c r="E475" s="18">
        <v>0</v>
      </c>
      <c r="F475" s="16">
        <f t="shared" si="33"/>
        <v>0</v>
      </c>
      <c r="G475" s="32"/>
    </row>
    <row r="476" spans="1:7" s="17" customFormat="1" ht="12.75" customHeight="1">
      <c r="A476" s="31"/>
      <c r="B476" s="31"/>
      <c r="C476" s="13" t="s">
        <v>42</v>
      </c>
      <c r="D476" s="13">
        <v>6</v>
      </c>
      <c r="E476" s="18">
        <v>0</v>
      </c>
      <c r="F476" s="16">
        <f t="shared" si="33"/>
        <v>0</v>
      </c>
      <c r="G476" s="32"/>
    </row>
    <row r="477" spans="1:7" s="17" customFormat="1" ht="12.75" customHeight="1">
      <c r="A477" s="31"/>
      <c r="B477" s="31"/>
      <c r="C477" s="13" t="s">
        <v>42</v>
      </c>
      <c r="D477" s="13">
        <v>9</v>
      </c>
      <c r="E477" s="18">
        <v>1</v>
      </c>
      <c r="F477" s="16">
        <f t="shared" si="33"/>
        <v>1</v>
      </c>
      <c r="G477" s="32"/>
    </row>
    <row r="478" spans="1:7" s="17" customFormat="1" ht="12.75" customHeight="1">
      <c r="A478" s="31"/>
      <c r="B478" s="31"/>
      <c r="C478" s="13" t="s">
        <v>66</v>
      </c>
      <c r="D478" s="13">
        <v>1</v>
      </c>
      <c r="E478" s="18">
        <v>0</v>
      </c>
      <c r="F478" s="16">
        <f t="shared" si="33"/>
        <v>0</v>
      </c>
      <c r="G478" s="32"/>
    </row>
    <row r="479" spans="1:7" s="17" customFormat="1" ht="12.75" customHeight="1">
      <c r="A479" s="31"/>
      <c r="B479" s="31"/>
      <c r="C479" s="13" t="s">
        <v>66</v>
      </c>
      <c r="D479" s="13">
        <v>2</v>
      </c>
      <c r="E479" s="18">
        <v>2</v>
      </c>
      <c r="F479" s="16">
        <f t="shared" si="33"/>
        <v>2</v>
      </c>
      <c r="G479" s="32"/>
    </row>
    <row r="480" spans="1:7" s="17" customFormat="1" ht="12.75" customHeight="1">
      <c r="A480" s="31"/>
      <c r="B480" s="31"/>
      <c r="C480" s="13" t="s">
        <v>66</v>
      </c>
      <c r="D480" s="13">
        <v>6</v>
      </c>
      <c r="E480" s="18">
        <v>8</v>
      </c>
      <c r="F480" s="16">
        <f t="shared" si="33"/>
        <v>8</v>
      </c>
      <c r="G480" s="32"/>
    </row>
    <row r="481" spans="1:7" s="17" customFormat="1" ht="12.75" customHeight="1">
      <c r="A481" s="31"/>
      <c r="B481" s="31"/>
      <c r="C481" s="13" t="s">
        <v>66</v>
      </c>
      <c r="D481" s="13">
        <v>9</v>
      </c>
      <c r="E481" s="18">
        <v>1</v>
      </c>
      <c r="F481" s="16">
        <f t="shared" si="33"/>
        <v>1</v>
      </c>
      <c r="G481" s="32"/>
    </row>
    <row r="482" spans="1:7" s="17" customFormat="1" ht="12.75" customHeight="1">
      <c r="A482" s="31"/>
      <c r="B482" s="33" t="s">
        <v>10</v>
      </c>
      <c r="C482" s="33"/>
      <c r="D482" s="33"/>
      <c r="E482" s="11">
        <f>SUM(E471:E481)</f>
        <v>15</v>
      </c>
      <c r="F482" s="11">
        <f>SUM(E482:E482)</f>
        <v>15</v>
      </c>
      <c r="G482" s="11">
        <f>G471</f>
        <v>15</v>
      </c>
    </row>
    <row r="483" spans="1:7" s="17" customFormat="1" ht="12.75" customHeight="1">
      <c r="A483" s="31" t="s">
        <v>81</v>
      </c>
      <c r="B483" s="31" t="s">
        <v>49</v>
      </c>
      <c r="C483" s="13" t="s">
        <v>37</v>
      </c>
      <c r="D483" s="13">
        <v>1</v>
      </c>
      <c r="E483" s="18">
        <v>0</v>
      </c>
      <c r="F483" s="16">
        <f t="shared" ref="F483:F489" si="34">E483</f>
        <v>0</v>
      </c>
      <c r="G483" s="32">
        <f>SUM(F483:F489)</f>
        <v>6</v>
      </c>
    </row>
    <row r="484" spans="1:7" s="17" customFormat="1" ht="12.75" customHeight="1">
      <c r="A484" s="31"/>
      <c r="B484" s="31"/>
      <c r="C484" s="13" t="s">
        <v>38</v>
      </c>
      <c r="D484" s="13">
        <v>6</v>
      </c>
      <c r="E484" s="18">
        <v>0</v>
      </c>
      <c r="F484" s="16">
        <f t="shared" si="34"/>
        <v>0</v>
      </c>
      <c r="G484" s="32"/>
    </row>
    <row r="485" spans="1:7" s="17" customFormat="1" ht="12.75" customHeight="1">
      <c r="A485" s="31"/>
      <c r="B485" s="31"/>
      <c r="C485" s="13" t="s">
        <v>38</v>
      </c>
      <c r="D485" s="13">
        <v>9</v>
      </c>
      <c r="E485" s="18">
        <v>0</v>
      </c>
      <c r="F485" s="16">
        <f t="shared" si="34"/>
        <v>0</v>
      </c>
      <c r="G485" s="32"/>
    </row>
    <row r="486" spans="1:7" s="17" customFormat="1" ht="12.75" customHeight="1">
      <c r="A486" s="31"/>
      <c r="B486" s="31"/>
      <c r="C486" s="13" t="s">
        <v>42</v>
      </c>
      <c r="D486" s="13">
        <v>6</v>
      </c>
      <c r="E486" s="18">
        <v>0</v>
      </c>
      <c r="F486" s="16">
        <f t="shared" si="34"/>
        <v>0</v>
      </c>
      <c r="G486" s="32"/>
    </row>
    <row r="487" spans="1:7" s="17" customFormat="1" ht="12.75" customHeight="1">
      <c r="A487" s="31"/>
      <c r="B487" s="31"/>
      <c r="C487" s="13" t="s">
        <v>66</v>
      </c>
      <c r="D487" s="13">
        <v>6</v>
      </c>
      <c r="E487" s="18">
        <v>5</v>
      </c>
      <c r="F487" s="16">
        <f t="shared" si="34"/>
        <v>5</v>
      </c>
      <c r="G487" s="32"/>
    </row>
    <row r="488" spans="1:7" s="17" customFormat="1" ht="12.75" customHeight="1">
      <c r="A488" s="31"/>
      <c r="B488" s="31"/>
      <c r="C488" s="13" t="s">
        <v>66</v>
      </c>
      <c r="D488" s="13">
        <v>8</v>
      </c>
      <c r="E488" s="18">
        <v>0</v>
      </c>
      <c r="F488" s="16">
        <f t="shared" si="34"/>
        <v>0</v>
      </c>
      <c r="G488" s="32"/>
    </row>
    <row r="489" spans="1:7" s="17" customFormat="1" ht="12.75" customHeight="1">
      <c r="A489" s="31"/>
      <c r="B489" s="31"/>
      <c r="C489" s="13" t="s">
        <v>66</v>
      </c>
      <c r="D489" s="13">
        <v>10</v>
      </c>
      <c r="E489" s="18">
        <v>1</v>
      </c>
      <c r="F489" s="16">
        <f t="shared" si="34"/>
        <v>1</v>
      </c>
      <c r="G489" s="32"/>
    </row>
    <row r="490" spans="1:7" s="17" customFormat="1" ht="12.75" customHeight="1">
      <c r="A490" s="31"/>
      <c r="B490" s="33" t="s">
        <v>10</v>
      </c>
      <c r="C490" s="33"/>
      <c r="D490" s="33"/>
      <c r="E490" s="11">
        <f>SUM(E483:E489)</f>
        <v>6</v>
      </c>
      <c r="F490" s="11">
        <f>SUM(E490:E490)</f>
        <v>6</v>
      </c>
      <c r="G490" s="11">
        <f>G483</f>
        <v>6</v>
      </c>
    </row>
    <row r="491" spans="1:7" s="17" customFormat="1" ht="12.75" customHeight="1">
      <c r="A491" s="31" t="s">
        <v>82</v>
      </c>
      <c r="B491" s="31" t="s">
        <v>49</v>
      </c>
      <c r="C491" s="13" t="s">
        <v>37</v>
      </c>
      <c r="D491" s="13">
        <v>8</v>
      </c>
      <c r="E491" s="18">
        <v>0</v>
      </c>
      <c r="F491" s="16">
        <f t="shared" ref="F491:F500" si="35">E491</f>
        <v>0</v>
      </c>
      <c r="G491" s="32">
        <f>SUM(F491:F500)</f>
        <v>11</v>
      </c>
    </row>
    <row r="492" spans="1:7" s="17" customFormat="1" ht="12.75" customHeight="1">
      <c r="A492" s="31"/>
      <c r="B492" s="31"/>
      <c r="C492" s="13" t="s">
        <v>38</v>
      </c>
      <c r="D492" s="13">
        <v>5</v>
      </c>
      <c r="E492" s="18">
        <v>0</v>
      </c>
      <c r="F492" s="16">
        <f t="shared" si="35"/>
        <v>0</v>
      </c>
      <c r="G492" s="32"/>
    </row>
    <row r="493" spans="1:7" s="17" customFormat="1" ht="12.75" customHeight="1">
      <c r="A493" s="31"/>
      <c r="B493" s="31"/>
      <c r="C493" s="13" t="s">
        <v>38</v>
      </c>
      <c r="D493" s="13">
        <v>6</v>
      </c>
      <c r="E493" s="18">
        <v>0</v>
      </c>
      <c r="F493" s="16">
        <f t="shared" si="35"/>
        <v>0</v>
      </c>
      <c r="G493" s="32"/>
    </row>
    <row r="494" spans="1:7" s="17" customFormat="1" ht="12.75" customHeight="1">
      <c r="A494" s="31"/>
      <c r="B494" s="31"/>
      <c r="C494" s="13" t="s">
        <v>38</v>
      </c>
      <c r="D494" s="13">
        <v>8</v>
      </c>
      <c r="E494" s="18">
        <v>1</v>
      </c>
      <c r="F494" s="16">
        <f t="shared" si="35"/>
        <v>1</v>
      </c>
      <c r="G494" s="32"/>
    </row>
    <row r="495" spans="1:7" s="17" customFormat="1" ht="12.75" customHeight="1">
      <c r="A495" s="31"/>
      <c r="B495" s="31"/>
      <c r="C495" s="13" t="s">
        <v>38</v>
      </c>
      <c r="D495" s="13">
        <v>9</v>
      </c>
      <c r="E495" s="18">
        <v>0</v>
      </c>
      <c r="F495" s="16">
        <f t="shared" si="35"/>
        <v>0</v>
      </c>
      <c r="G495" s="32"/>
    </row>
    <row r="496" spans="1:7" s="17" customFormat="1" ht="12.75" customHeight="1">
      <c r="A496" s="31"/>
      <c r="B496" s="31"/>
      <c r="C496" s="13" t="s">
        <v>42</v>
      </c>
      <c r="D496" s="13">
        <v>6</v>
      </c>
      <c r="E496" s="18">
        <v>0</v>
      </c>
      <c r="F496" s="16">
        <f t="shared" si="35"/>
        <v>0</v>
      </c>
      <c r="G496" s="32"/>
    </row>
    <row r="497" spans="1:7" s="17" customFormat="1" ht="12.75" customHeight="1">
      <c r="A497" s="31"/>
      <c r="B497" s="31"/>
      <c r="C497" s="13" t="s">
        <v>42</v>
      </c>
      <c r="D497" s="13">
        <v>9</v>
      </c>
      <c r="E497" s="18">
        <v>0</v>
      </c>
      <c r="F497" s="16">
        <f t="shared" si="35"/>
        <v>0</v>
      </c>
      <c r="G497" s="32"/>
    </row>
    <row r="498" spans="1:7" s="17" customFormat="1" ht="12.75" customHeight="1">
      <c r="A498" s="31"/>
      <c r="B498" s="31"/>
      <c r="C498" s="13" t="s">
        <v>66</v>
      </c>
      <c r="D498" s="13">
        <v>1</v>
      </c>
      <c r="E498" s="18">
        <v>0</v>
      </c>
      <c r="F498" s="16">
        <f t="shared" si="35"/>
        <v>0</v>
      </c>
      <c r="G498" s="32"/>
    </row>
    <row r="499" spans="1:7" s="17" customFormat="1" ht="12.75" customHeight="1">
      <c r="A499" s="31"/>
      <c r="B499" s="31"/>
      <c r="C499" s="13" t="s">
        <v>66</v>
      </c>
      <c r="D499" s="13">
        <v>2</v>
      </c>
      <c r="E499" s="18">
        <v>8</v>
      </c>
      <c r="F499" s="16">
        <f t="shared" si="35"/>
        <v>8</v>
      </c>
      <c r="G499" s="32"/>
    </row>
    <row r="500" spans="1:7" s="17" customFormat="1" ht="12.75" customHeight="1">
      <c r="A500" s="31"/>
      <c r="B500" s="31"/>
      <c r="C500" s="13" t="s">
        <v>66</v>
      </c>
      <c r="D500" s="13">
        <v>6</v>
      </c>
      <c r="E500" s="18">
        <v>2</v>
      </c>
      <c r="F500" s="16">
        <f t="shared" si="35"/>
        <v>2</v>
      </c>
      <c r="G500" s="32"/>
    </row>
    <row r="501" spans="1:7" s="17" customFormat="1" ht="12.75" customHeight="1">
      <c r="A501" s="31"/>
      <c r="B501" s="33" t="s">
        <v>10</v>
      </c>
      <c r="C501" s="33"/>
      <c r="D501" s="33"/>
      <c r="E501" s="11">
        <f>SUM(E491:E500)</f>
        <v>11</v>
      </c>
      <c r="F501" s="11">
        <f>SUM(E501:E501)</f>
        <v>11</v>
      </c>
      <c r="G501" s="11">
        <f>G491</f>
        <v>11</v>
      </c>
    </row>
    <row r="502" spans="1:7" s="17" customFormat="1" ht="12.75" customHeight="1">
      <c r="A502" s="31" t="s">
        <v>83</v>
      </c>
      <c r="B502" s="31" t="s">
        <v>49</v>
      </c>
      <c r="C502" s="13" t="s">
        <v>37</v>
      </c>
      <c r="D502" s="13">
        <v>8</v>
      </c>
      <c r="E502" s="20">
        <v>0</v>
      </c>
      <c r="F502" s="11"/>
      <c r="G502" s="34">
        <f>SUM(F502:F503)</f>
        <v>0</v>
      </c>
    </row>
    <row r="503" spans="1:7" s="17" customFormat="1" ht="12.75" customHeight="1">
      <c r="A503" s="31"/>
      <c r="B503" s="31"/>
      <c r="C503" s="13" t="s">
        <v>38</v>
      </c>
      <c r="D503" s="13">
        <v>6</v>
      </c>
      <c r="E503" s="20">
        <v>0</v>
      </c>
      <c r="F503" s="11"/>
      <c r="G503" s="34"/>
    </row>
    <row r="504" spans="1:7" s="17" customFormat="1" ht="12.75" customHeight="1">
      <c r="A504" s="31"/>
      <c r="B504" s="33" t="s">
        <v>10</v>
      </c>
      <c r="C504" s="33"/>
      <c r="D504" s="33"/>
      <c r="E504" s="11">
        <f>SUM(E502:E503)</f>
        <v>0</v>
      </c>
      <c r="F504" s="11">
        <f>SUM(F502:F503)</f>
        <v>0</v>
      </c>
      <c r="G504" s="11">
        <f>F504</f>
        <v>0</v>
      </c>
    </row>
    <row r="505" spans="1:7" s="17" customFormat="1" ht="12.75" customHeight="1">
      <c r="A505" s="31" t="s">
        <v>84</v>
      </c>
      <c r="B505" s="31" t="s">
        <v>49</v>
      </c>
      <c r="C505" s="13" t="s">
        <v>37</v>
      </c>
      <c r="D505" s="13">
        <v>8</v>
      </c>
      <c r="E505" s="18">
        <v>1</v>
      </c>
      <c r="F505" s="16">
        <f t="shared" ref="F505:F510" si="36">E505</f>
        <v>1</v>
      </c>
      <c r="G505" s="32">
        <f>SUM(F505:F510)</f>
        <v>6</v>
      </c>
    </row>
    <row r="506" spans="1:7" s="17" customFormat="1" ht="12.75" customHeight="1">
      <c r="A506" s="31"/>
      <c r="B506" s="31"/>
      <c r="C506" s="13" t="s">
        <v>38</v>
      </c>
      <c r="D506" s="13">
        <v>5</v>
      </c>
      <c r="E506" s="18">
        <v>0</v>
      </c>
      <c r="F506" s="16">
        <f t="shared" si="36"/>
        <v>0</v>
      </c>
      <c r="G506" s="32"/>
    </row>
    <row r="507" spans="1:7" s="17" customFormat="1" ht="12.75" customHeight="1">
      <c r="A507" s="31"/>
      <c r="B507" s="31"/>
      <c r="C507" s="13" t="s">
        <v>38</v>
      </c>
      <c r="D507" s="13">
        <v>6</v>
      </c>
      <c r="E507" s="18">
        <v>0</v>
      </c>
      <c r="F507" s="16">
        <f t="shared" si="36"/>
        <v>0</v>
      </c>
      <c r="G507" s="32"/>
    </row>
    <row r="508" spans="1:7" s="17" customFormat="1" ht="12.75" customHeight="1">
      <c r="A508" s="31"/>
      <c r="B508" s="31"/>
      <c r="C508" s="13" t="s">
        <v>38</v>
      </c>
      <c r="D508" s="13">
        <v>8</v>
      </c>
      <c r="E508" s="18">
        <v>0</v>
      </c>
      <c r="F508" s="16">
        <f t="shared" si="36"/>
        <v>0</v>
      </c>
      <c r="G508" s="32"/>
    </row>
    <row r="509" spans="1:7" s="17" customFormat="1" ht="12.75" customHeight="1">
      <c r="A509" s="31"/>
      <c r="B509" s="31"/>
      <c r="C509" s="13" t="s">
        <v>38</v>
      </c>
      <c r="D509" s="13">
        <v>9</v>
      </c>
      <c r="E509" s="18">
        <v>0</v>
      </c>
      <c r="F509" s="16">
        <f t="shared" si="36"/>
        <v>0</v>
      </c>
      <c r="G509" s="32"/>
    </row>
    <row r="510" spans="1:7" s="17" customFormat="1" ht="12.75" customHeight="1">
      <c r="A510" s="31"/>
      <c r="B510" s="31"/>
      <c r="C510" s="13" t="s">
        <v>38</v>
      </c>
      <c r="D510" s="13">
        <v>10</v>
      </c>
      <c r="E510" s="18">
        <v>5</v>
      </c>
      <c r="F510" s="16">
        <f t="shared" si="36"/>
        <v>5</v>
      </c>
      <c r="G510" s="32"/>
    </row>
    <row r="511" spans="1:7" s="17" customFormat="1" ht="12.75" customHeight="1">
      <c r="A511" s="31"/>
      <c r="B511" s="33" t="s">
        <v>10</v>
      </c>
      <c r="C511" s="33"/>
      <c r="D511" s="33"/>
      <c r="E511" s="11">
        <f>SUM(E505:E510)</f>
        <v>6</v>
      </c>
      <c r="F511" s="11">
        <f>SUM(E511:E511)</f>
        <v>6</v>
      </c>
      <c r="G511" s="11">
        <f>SUM(G505:G510)</f>
        <v>6</v>
      </c>
    </row>
    <row r="512" spans="1:7" s="17" customFormat="1" ht="12.75" customHeight="1">
      <c r="A512" s="31" t="s">
        <v>85</v>
      </c>
      <c r="B512" s="31" t="s">
        <v>49</v>
      </c>
      <c r="C512" s="13" t="s">
        <v>66</v>
      </c>
      <c r="D512" s="13">
        <v>8</v>
      </c>
      <c r="E512" s="18">
        <v>5</v>
      </c>
      <c r="F512" s="16">
        <f>E512</f>
        <v>5</v>
      </c>
      <c r="G512" s="32">
        <f>SUM(F512:F513)</f>
        <v>26</v>
      </c>
    </row>
    <row r="513" spans="1:7" s="17" customFormat="1">
      <c r="A513" s="31"/>
      <c r="B513" s="31"/>
      <c r="C513" s="13" t="s">
        <v>66</v>
      </c>
      <c r="D513" s="13">
        <v>10</v>
      </c>
      <c r="E513" s="18">
        <v>21</v>
      </c>
      <c r="F513" s="16">
        <f>E513</f>
        <v>21</v>
      </c>
      <c r="G513" s="32"/>
    </row>
    <row r="514" spans="1:7" s="17" customFormat="1" ht="12.75" customHeight="1">
      <c r="A514" s="31"/>
      <c r="B514" s="33" t="s">
        <v>10</v>
      </c>
      <c r="C514" s="33"/>
      <c r="D514" s="33"/>
      <c r="E514" s="11">
        <f>SUM(E512:E513)</f>
        <v>26</v>
      </c>
      <c r="F514" s="11">
        <f>SUM(E514:E514)</f>
        <v>26</v>
      </c>
      <c r="G514" s="11">
        <f>SUM(G512:G513)</f>
        <v>26</v>
      </c>
    </row>
    <row r="515" spans="1:7" s="17" customFormat="1" ht="12.75" customHeight="1">
      <c r="A515" s="31" t="s">
        <v>86</v>
      </c>
      <c r="B515" s="31" t="s">
        <v>34</v>
      </c>
      <c r="C515" s="13" t="s">
        <v>18</v>
      </c>
      <c r="D515" s="13">
        <v>6</v>
      </c>
      <c r="E515" s="18">
        <v>0</v>
      </c>
      <c r="F515" s="16">
        <f t="shared" ref="F515:F521" si="37">E515</f>
        <v>0</v>
      </c>
      <c r="G515" s="32">
        <f>SUM(F515:F519)</f>
        <v>6</v>
      </c>
    </row>
    <row r="516" spans="1:7" s="17" customFormat="1" ht="12.75" customHeight="1">
      <c r="A516" s="31"/>
      <c r="B516" s="31"/>
      <c r="C516" s="13" t="s">
        <v>18</v>
      </c>
      <c r="D516" s="13">
        <v>9</v>
      </c>
      <c r="E516" s="18">
        <v>0</v>
      </c>
      <c r="F516" s="16">
        <f t="shared" si="37"/>
        <v>0</v>
      </c>
      <c r="G516" s="32"/>
    </row>
    <row r="517" spans="1:7" s="17" customFormat="1" ht="12.75" customHeight="1">
      <c r="A517" s="31"/>
      <c r="B517" s="31"/>
      <c r="C517" s="13" t="s">
        <v>19</v>
      </c>
      <c r="D517" s="13">
        <v>6</v>
      </c>
      <c r="E517" s="18">
        <v>0</v>
      </c>
      <c r="F517" s="16">
        <f t="shared" si="37"/>
        <v>0</v>
      </c>
      <c r="G517" s="32"/>
    </row>
    <row r="518" spans="1:7" s="17" customFormat="1" ht="12.75" customHeight="1">
      <c r="A518" s="31"/>
      <c r="B518" s="31"/>
      <c r="C518" s="13" t="s">
        <v>19</v>
      </c>
      <c r="D518" s="13">
        <v>9</v>
      </c>
      <c r="E518" s="18">
        <v>0</v>
      </c>
      <c r="F518" s="16">
        <f t="shared" si="37"/>
        <v>0</v>
      </c>
      <c r="G518" s="32"/>
    </row>
    <row r="519" spans="1:7" s="17" customFormat="1" ht="12.75" customHeight="1">
      <c r="A519" s="31"/>
      <c r="B519" s="31"/>
      <c r="C519" s="13" t="s">
        <v>19</v>
      </c>
      <c r="D519" s="13">
        <v>10</v>
      </c>
      <c r="E519" s="18">
        <v>6</v>
      </c>
      <c r="F519" s="16">
        <f t="shared" si="37"/>
        <v>6</v>
      </c>
      <c r="G519" s="32"/>
    </row>
    <row r="520" spans="1:7" s="17" customFormat="1" ht="12.75" customHeight="1">
      <c r="A520" s="31"/>
      <c r="B520" s="31" t="s">
        <v>24</v>
      </c>
      <c r="C520" s="13" t="s">
        <v>37</v>
      </c>
      <c r="D520" s="13">
        <v>6</v>
      </c>
      <c r="E520" s="18">
        <v>0</v>
      </c>
      <c r="F520" s="16">
        <f t="shared" si="37"/>
        <v>0</v>
      </c>
      <c r="G520" s="32">
        <f>SUM(F520:F521)</f>
        <v>3</v>
      </c>
    </row>
    <row r="521" spans="1:7" s="17" customFormat="1" ht="12.75" customHeight="1">
      <c r="A521" s="31"/>
      <c r="B521" s="31"/>
      <c r="C521" s="13" t="s">
        <v>37</v>
      </c>
      <c r="D521" s="13">
        <v>9</v>
      </c>
      <c r="E521" s="18">
        <v>3</v>
      </c>
      <c r="F521" s="16">
        <f t="shared" si="37"/>
        <v>3</v>
      </c>
      <c r="G521" s="32"/>
    </row>
    <row r="522" spans="1:7" s="17" customFormat="1" ht="12.75" customHeight="1">
      <c r="A522" s="31"/>
      <c r="B522" s="33" t="s">
        <v>10</v>
      </c>
      <c r="C522" s="33"/>
      <c r="D522" s="33"/>
      <c r="E522" s="11">
        <f>SUM(E515:E521)</f>
        <v>9</v>
      </c>
      <c r="F522" s="11">
        <f>SUM(E522:E522)</f>
        <v>9</v>
      </c>
      <c r="G522" s="11">
        <f>G515+G520</f>
        <v>9</v>
      </c>
    </row>
    <row r="523" spans="1:7" s="17" customFormat="1" ht="12.75" customHeight="1">
      <c r="A523" s="31" t="s">
        <v>87</v>
      </c>
      <c r="B523" s="31" t="s">
        <v>34</v>
      </c>
      <c r="C523" s="13" t="s">
        <v>17</v>
      </c>
      <c r="D523" s="13">
        <v>6</v>
      </c>
      <c r="E523" s="18">
        <v>0</v>
      </c>
      <c r="F523" s="16">
        <f>E523</f>
        <v>0</v>
      </c>
      <c r="G523" s="32">
        <f>SUM(F523:F527)</f>
        <v>3</v>
      </c>
    </row>
    <row r="524" spans="1:7" s="17" customFormat="1" ht="12.75" customHeight="1">
      <c r="A524" s="31"/>
      <c r="B524" s="31"/>
      <c r="C524" s="13" t="s">
        <v>18</v>
      </c>
      <c r="D524" s="13">
        <v>6</v>
      </c>
      <c r="E524" s="18">
        <v>0</v>
      </c>
      <c r="F524" s="16">
        <f>E524</f>
        <v>0</v>
      </c>
      <c r="G524" s="32"/>
    </row>
    <row r="525" spans="1:7" s="17" customFormat="1" ht="12.75" customHeight="1">
      <c r="A525" s="31"/>
      <c r="B525" s="31"/>
      <c r="C525" s="13" t="s">
        <v>19</v>
      </c>
      <c r="D525" s="13">
        <v>6</v>
      </c>
      <c r="E525" s="18">
        <v>2</v>
      </c>
      <c r="F525" s="16">
        <f>E525</f>
        <v>2</v>
      </c>
      <c r="G525" s="32"/>
    </row>
    <row r="526" spans="1:7" s="17" customFormat="1" ht="12.75" customHeight="1">
      <c r="A526" s="31"/>
      <c r="B526" s="31"/>
      <c r="C526" s="13" t="s">
        <v>19</v>
      </c>
      <c r="D526" s="13">
        <v>9</v>
      </c>
      <c r="E526" s="18">
        <v>0</v>
      </c>
      <c r="F526" s="16">
        <f>E526</f>
        <v>0</v>
      </c>
      <c r="G526" s="32"/>
    </row>
    <row r="527" spans="1:7" s="17" customFormat="1" ht="13.5" customHeight="1">
      <c r="A527" s="31"/>
      <c r="B527" s="31"/>
      <c r="C527" s="13" t="s">
        <v>19</v>
      </c>
      <c r="D527" s="13">
        <v>10</v>
      </c>
      <c r="E527" s="18">
        <v>1</v>
      </c>
      <c r="F527" s="16">
        <f>E527</f>
        <v>1</v>
      </c>
      <c r="G527" s="32"/>
    </row>
    <row r="528" spans="1:7" s="17" customFormat="1" ht="12.75" customHeight="1">
      <c r="A528" s="31"/>
      <c r="B528" s="33" t="s">
        <v>10</v>
      </c>
      <c r="C528" s="33"/>
      <c r="D528" s="33"/>
      <c r="E528" s="11">
        <f>SUM(E523:E527)</f>
        <v>3</v>
      </c>
      <c r="F528" s="11">
        <f>SUM(E528:E528)</f>
        <v>3</v>
      </c>
      <c r="G528" s="11">
        <f>G523</f>
        <v>3</v>
      </c>
    </row>
    <row r="529" spans="1:7" s="17" customFormat="1" ht="12.75" customHeight="1">
      <c r="A529" s="31" t="s">
        <v>88</v>
      </c>
      <c r="B529" s="31" t="s">
        <v>24</v>
      </c>
      <c r="C529" s="13" t="s">
        <v>37</v>
      </c>
      <c r="D529" s="13">
        <v>9</v>
      </c>
      <c r="E529" s="18">
        <v>0</v>
      </c>
      <c r="F529" s="16">
        <f>E529</f>
        <v>0</v>
      </c>
      <c r="G529" s="32">
        <f>SUM(F529:F530)</f>
        <v>1</v>
      </c>
    </row>
    <row r="530" spans="1:7" s="17" customFormat="1" ht="12.75" customHeight="1">
      <c r="A530" s="31"/>
      <c r="B530" s="31"/>
      <c r="C530" s="13" t="s">
        <v>38</v>
      </c>
      <c r="D530" s="13">
        <v>5</v>
      </c>
      <c r="E530" s="18">
        <v>1</v>
      </c>
      <c r="F530" s="16">
        <f>E530</f>
        <v>1</v>
      </c>
      <c r="G530" s="32"/>
    </row>
    <row r="531" spans="1:7" s="17" customFormat="1" ht="12.75" customHeight="1">
      <c r="A531" s="31"/>
      <c r="B531" s="33" t="s">
        <v>10</v>
      </c>
      <c r="C531" s="33"/>
      <c r="D531" s="33"/>
      <c r="E531" s="11">
        <f>SUM(E529:E530)</f>
        <v>1</v>
      </c>
      <c r="F531" s="11">
        <f>SUM(E531:E531)</f>
        <v>1</v>
      </c>
      <c r="G531" s="11">
        <f>G529</f>
        <v>1</v>
      </c>
    </row>
    <row r="532" spans="1:7" s="17" customFormat="1" ht="12.75" customHeight="1">
      <c r="A532" s="31" t="s">
        <v>89</v>
      </c>
      <c r="B532" s="31" t="s">
        <v>24</v>
      </c>
      <c r="C532" s="13" t="s">
        <v>15</v>
      </c>
      <c r="D532" s="13">
        <v>1</v>
      </c>
      <c r="E532" s="18">
        <v>0</v>
      </c>
      <c r="F532" s="16">
        <f t="shared" ref="F532:F550" si="38">E532</f>
        <v>0</v>
      </c>
      <c r="G532" s="32">
        <f>SUM(F532:F550)</f>
        <v>28</v>
      </c>
    </row>
    <row r="533" spans="1:7" s="17" customFormat="1" ht="12.75" customHeight="1">
      <c r="A533" s="31"/>
      <c r="B533" s="31"/>
      <c r="C533" s="13" t="s">
        <v>16</v>
      </c>
      <c r="D533" s="13">
        <v>1</v>
      </c>
      <c r="E533" s="18">
        <v>0</v>
      </c>
      <c r="F533" s="16">
        <f t="shared" si="38"/>
        <v>0</v>
      </c>
      <c r="G533" s="32"/>
    </row>
    <row r="534" spans="1:7" s="17" customFormat="1" ht="12.75" customHeight="1">
      <c r="A534" s="31"/>
      <c r="B534" s="31"/>
      <c r="C534" s="13" t="s">
        <v>17</v>
      </c>
      <c r="D534" s="13">
        <v>1</v>
      </c>
      <c r="E534" s="18">
        <v>0</v>
      </c>
      <c r="F534" s="16">
        <f t="shared" si="38"/>
        <v>0</v>
      </c>
      <c r="G534" s="32"/>
    </row>
    <row r="535" spans="1:7" s="17" customFormat="1" ht="12.75" customHeight="1">
      <c r="A535" s="31"/>
      <c r="B535" s="31"/>
      <c r="C535" s="13" t="s">
        <v>18</v>
      </c>
      <c r="D535" s="13">
        <v>1</v>
      </c>
      <c r="E535" s="18">
        <v>0</v>
      </c>
      <c r="F535" s="16">
        <f t="shared" si="38"/>
        <v>0</v>
      </c>
      <c r="G535" s="32"/>
    </row>
    <row r="536" spans="1:7" s="17" customFormat="1" ht="12.75" customHeight="1">
      <c r="A536" s="31"/>
      <c r="B536" s="31"/>
      <c r="C536" s="13" t="s">
        <v>18</v>
      </c>
      <c r="D536" s="13">
        <v>4</v>
      </c>
      <c r="E536" s="18">
        <v>0</v>
      </c>
      <c r="F536" s="16">
        <f t="shared" si="38"/>
        <v>0</v>
      </c>
      <c r="G536" s="32"/>
    </row>
    <row r="537" spans="1:7" s="17" customFormat="1" ht="12.75" customHeight="1">
      <c r="A537" s="31"/>
      <c r="B537" s="31"/>
      <c r="C537" s="13" t="s">
        <v>18</v>
      </c>
      <c r="D537" s="13">
        <v>7</v>
      </c>
      <c r="E537" s="18">
        <v>0</v>
      </c>
      <c r="F537" s="16">
        <f t="shared" si="38"/>
        <v>0</v>
      </c>
      <c r="G537" s="32"/>
    </row>
    <row r="538" spans="1:7" s="17" customFormat="1" ht="12.75" customHeight="1">
      <c r="A538" s="31"/>
      <c r="B538" s="31"/>
      <c r="C538" s="13" t="s">
        <v>19</v>
      </c>
      <c r="D538" s="13">
        <v>1</v>
      </c>
      <c r="E538" s="18">
        <v>0</v>
      </c>
      <c r="F538" s="16">
        <f t="shared" si="38"/>
        <v>0</v>
      </c>
      <c r="G538" s="32"/>
    </row>
    <row r="539" spans="1:7" s="17" customFormat="1" ht="12.75" customHeight="1">
      <c r="A539" s="31"/>
      <c r="B539" s="31"/>
      <c r="C539" s="13" t="s">
        <v>19</v>
      </c>
      <c r="D539" s="13">
        <v>4</v>
      </c>
      <c r="E539" s="18">
        <v>0</v>
      </c>
      <c r="F539" s="16">
        <f t="shared" si="38"/>
        <v>0</v>
      </c>
      <c r="G539" s="32"/>
    </row>
    <row r="540" spans="1:7" s="17" customFormat="1" ht="12.75" customHeight="1">
      <c r="A540" s="31"/>
      <c r="B540" s="31"/>
      <c r="C540" s="13" t="s">
        <v>19</v>
      </c>
      <c r="D540" s="13">
        <v>6</v>
      </c>
      <c r="E540" s="18">
        <v>10</v>
      </c>
      <c r="F540" s="16">
        <f t="shared" si="38"/>
        <v>10</v>
      </c>
      <c r="G540" s="32"/>
    </row>
    <row r="541" spans="1:7" s="17" customFormat="1" ht="12.75" customHeight="1">
      <c r="A541" s="31"/>
      <c r="B541" s="31"/>
      <c r="C541" s="13" t="s">
        <v>19</v>
      </c>
      <c r="D541" s="13">
        <v>7</v>
      </c>
      <c r="E541" s="18">
        <v>0</v>
      </c>
      <c r="F541" s="16">
        <f t="shared" si="38"/>
        <v>0</v>
      </c>
      <c r="G541" s="32"/>
    </row>
    <row r="542" spans="1:7" s="17" customFormat="1" ht="12.75" customHeight="1">
      <c r="A542" s="31"/>
      <c r="B542" s="31"/>
      <c r="C542" s="13" t="s">
        <v>37</v>
      </c>
      <c r="D542" s="13">
        <v>3</v>
      </c>
      <c r="E542" s="18">
        <v>1</v>
      </c>
      <c r="F542" s="16">
        <f t="shared" si="38"/>
        <v>1</v>
      </c>
      <c r="G542" s="32"/>
    </row>
    <row r="543" spans="1:7" s="17" customFormat="1" ht="12.75" customHeight="1">
      <c r="A543" s="31"/>
      <c r="B543" s="31"/>
      <c r="C543" s="13" t="s">
        <v>37</v>
      </c>
      <c r="D543" s="13">
        <v>4</v>
      </c>
      <c r="E543" s="18">
        <v>9</v>
      </c>
      <c r="F543" s="16">
        <f t="shared" si="38"/>
        <v>9</v>
      </c>
      <c r="G543" s="32"/>
    </row>
    <row r="544" spans="1:7" s="17" customFormat="1" ht="12.75" customHeight="1">
      <c r="A544" s="31"/>
      <c r="B544" s="31"/>
      <c r="C544" s="13" t="s">
        <v>37</v>
      </c>
      <c r="D544" s="13">
        <v>6</v>
      </c>
      <c r="E544" s="18">
        <v>2</v>
      </c>
      <c r="F544" s="16">
        <f t="shared" si="38"/>
        <v>2</v>
      </c>
      <c r="G544" s="32"/>
    </row>
    <row r="545" spans="1:7" s="17" customFormat="1" ht="12.75" customHeight="1">
      <c r="A545" s="31"/>
      <c r="B545" s="31"/>
      <c r="C545" s="13" t="s">
        <v>37</v>
      </c>
      <c r="D545" s="13">
        <v>8</v>
      </c>
      <c r="E545" s="18">
        <v>0</v>
      </c>
      <c r="F545" s="16">
        <f t="shared" si="38"/>
        <v>0</v>
      </c>
      <c r="G545" s="32"/>
    </row>
    <row r="546" spans="1:7" s="17" customFormat="1" ht="12.75" customHeight="1">
      <c r="A546" s="31"/>
      <c r="B546" s="31"/>
      <c r="C546" s="13" t="s">
        <v>37</v>
      </c>
      <c r="D546" s="13">
        <v>10</v>
      </c>
      <c r="E546" s="18">
        <v>0</v>
      </c>
      <c r="F546" s="16">
        <f t="shared" si="38"/>
        <v>0</v>
      </c>
      <c r="G546" s="32"/>
    </row>
    <row r="547" spans="1:7" s="17" customFormat="1" ht="12.75" customHeight="1">
      <c r="A547" s="31"/>
      <c r="B547" s="31"/>
      <c r="C547" s="13" t="s">
        <v>38</v>
      </c>
      <c r="D547" s="13">
        <v>1</v>
      </c>
      <c r="E547" s="18">
        <v>1</v>
      </c>
      <c r="F547" s="16">
        <f t="shared" si="38"/>
        <v>1</v>
      </c>
      <c r="G547" s="32"/>
    </row>
    <row r="548" spans="1:7" s="17" customFormat="1" ht="12.75" customHeight="1">
      <c r="A548" s="31"/>
      <c r="B548" s="31"/>
      <c r="C548" s="13" t="s">
        <v>38</v>
      </c>
      <c r="D548" s="13">
        <v>7</v>
      </c>
      <c r="E548" s="18">
        <v>0</v>
      </c>
      <c r="F548" s="16">
        <f t="shared" si="38"/>
        <v>0</v>
      </c>
      <c r="G548" s="32"/>
    </row>
    <row r="549" spans="1:7" s="17" customFormat="1" ht="12.75" customHeight="1">
      <c r="A549" s="31"/>
      <c r="B549" s="31"/>
      <c r="C549" s="13" t="s">
        <v>38</v>
      </c>
      <c r="D549" s="13">
        <v>8</v>
      </c>
      <c r="E549" s="18">
        <v>1</v>
      </c>
      <c r="F549" s="16">
        <f t="shared" si="38"/>
        <v>1</v>
      </c>
      <c r="G549" s="32"/>
    </row>
    <row r="550" spans="1:7" s="17" customFormat="1" ht="12.75" customHeight="1">
      <c r="A550" s="31"/>
      <c r="B550" s="31"/>
      <c r="C550" s="13" t="s">
        <v>38</v>
      </c>
      <c r="D550" s="13">
        <v>10</v>
      </c>
      <c r="E550" s="18">
        <v>4</v>
      </c>
      <c r="F550" s="16">
        <f t="shared" si="38"/>
        <v>4</v>
      </c>
      <c r="G550" s="32"/>
    </row>
    <row r="551" spans="1:7" s="17" customFormat="1" ht="12.75" customHeight="1">
      <c r="A551" s="31"/>
      <c r="B551" s="33" t="s">
        <v>10</v>
      </c>
      <c r="C551" s="33"/>
      <c r="D551" s="33"/>
      <c r="E551" s="11">
        <f>SUM(E532:E550)</f>
        <v>28</v>
      </c>
      <c r="F551" s="11">
        <f>SUM(E551:E551)</f>
        <v>28</v>
      </c>
      <c r="G551" s="11">
        <f>G532</f>
        <v>28</v>
      </c>
    </row>
    <row r="552" spans="1:7" s="17" customFormat="1" ht="12.75" customHeight="1">
      <c r="A552" s="31" t="s">
        <v>90</v>
      </c>
      <c r="B552" s="31" t="s">
        <v>24</v>
      </c>
      <c r="C552" s="13" t="s">
        <v>15</v>
      </c>
      <c r="D552" s="13">
        <v>1</v>
      </c>
      <c r="E552" s="18">
        <v>0</v>
      </c>
      <c r="F552" s="16">
        <f t="shared" ref="F552:F557" si="39">E552</f>
        <v>0</v>
      </c>
      <c r="G552" s="32">
        <f>SUM(F552:F557)</f>
        <v>3</v>
      </c>
    </row>
    <row r="553" spans="1:7" s="17" customFormat="1" ht="12.75" customHeight="1">
      <c r="A553" s="31"/>
      <c r="B553" s="31"/>
      <c r="C553" s="13" t="s">
        <v>16</v>
      </c>
      <c r="D553" s="13">
        <v>1</v>
      </c>
      <c r="E553" s="18">
        <v>0</v>
      </c>
      <c r="F553" s="16">
        <f t="shared" si="39"/>
        <v>0</v>
      </c>
      <c r="G553" s="32"/>
    </row>
    <row r="554" spans="1:7" s="17" customFormat="1" ht="12.75" customHeight="1">
      <c r="A554" s="31"/>
      <c r="B554" s="31"/>
      <c r="C554" s="13" t="s">
        <v>16</v>
      </c>
      <c r="D554" s="13">
        <v>4</v>
      </c>
      <c r="E554" s="18">
        <v>0</v>
      </c>
      <c r="F554" s="16">
        <f t="shared" si="39"/>
        <v>0</v>
      </c>
      <c r="G554" s="32"/>
    </row>
    <row r="555" spans="1:7" s="17" customFormat="1" ht="12.75" customHeight="1">
      <c r="A555" s="31"/>
      <c r="B555" s="31"/>
      <c r="C555" s="13" t="s">
        <v>17</v>
      </c>
      <c r="D555" s="13">
        <v>1</v>
      </c>
      <c r="E555" s="18">
        <v>0</v>
      </c>
      <c r="F555" s="16">
        <f t="shared" si="39"/>
        <v>0</v>
      </c>
      <c r="G555" s="32"/>
    </row>
    <row r="556" spans="1:7" s="17" customFormat="1" ht="12.75" customHeight="1">
      <c r="A556" s="31"/>
      <c r="B556" s="31"/>
      <c r="C556" s="13" t="s">
        <v>17</v>
      </c>
      <c r="D556" s="13">
        <v>4</v>
      </c>
      <c r="E556" s="18">
        <v>0</v>
      </c>
      <c r="F556" s="16">
        <f t="shared" si="39"/>
        <v>0</v>
      </c>
      <c r="G556" s="32"/>
    </row>
    <row r="557" spans="1:7" s="17" customFormat="1" ht="12.75" customHeight="1">
      <c r="A557" s="31"/>
      <c r="B557" s="31"/>
      <c r="C557" s="13" t="s">
        <v>17</v>
      </c>
      <c r="D557" s="13">
        <v>10</v>
      </c>
      <c r="E557" s="18">
        <v>3</v>
      </c>
      <c r="F557" s="16">
        <f t="shared" si="39"/>
        <v>3</v>
      </c>
      <c r="G557" s="32"/>
    </row>
    <row r="558" spans="1:7" s="17" customFormat="1" ht="12.75" customHeight="1">
      <c r="A558" s="31"/>
      <c r="B558" s="33" t="s">
        <v>10</v>
      </c>
      <c r="C558" s="33"/>
      <c r="D558" s="33"/>
      <c r="E558" s="11">
        <f>SUM(E552:E557)</f>
        <v>3</v>
      </c>
      <c r="F558" s="11">
        <f>SUM(E558:E558)</f>
        <v>3</v>
      </c>
      <c r="G558" s="11">
        <f>G552</f>
        <v>3</v>
      </c>
    </row>
    <row r="559" spans="1:7" s="17" customFormat="1" ht="12.75" customHeight="1">
      <c r="A559" s="31" t="s">
        <v>91</v>
      </c>
      <c r="B559" s="31" t="s">
        <v>24</v>
      </c>
      <c r="C559" s="13" t="s">
        <v>15</v>
      </c>
      <c r="D559" s="13">
        <v>1</v>
      </c>
      <c r="E559" s="18">
        <v>0</v>
      </c>
      <c r="F559" s="16">
        <f t="shared" ref="F559:F580" si="40">E559</f>
        <v>0</v>
      </c>
      <c r="G559" s="32">
        <f>SUM(F559:F580)</f>
        <v>36</v>
      </c>
    </row>
    <row r="560" spans="1:7" s="17" customFormat="1" ht="12.75" customHeight="1">
      <c r="A560" s="31"/>
      <c r="B560" s="31"/>
      <c r="C560" s="13" t="s">
        <v>15</v>
      </c>
      <c r="D560" s="13">
        <v>4</v>
      </c>
      <c r="E560" s="18">
        <v>0</v>
      </c>
      <c r="F560" s="16">
        <f t="shared" si="40"/>
        <v>0</v>
      </c>
      <c r="G560" s="32"/>
    </row>
    <row r="561" spans="1:7" s="17" customFormat="1" ht="12.75" customHeight="1">
      <c r="A561" s="31"/>
      <c r="B561" s="31"/>
      <c r="C561" s="13" t="s">
        <v>15</v>
      </c>
      <c r="D561" s="13">
        <v>7</v>
      </c>
      <c r="E561" s="18">
        <v>0</v>
      </c>
      <c r="F561" s="16">
        <f t="shared" si="40"/>
        <v>0</v>
      </c>
      <c r="G561" s="32"/>
    </row>
    <row r="562" spans="1:7" s="17" customFormat="1" ht="12.75" customHeight="1">
      <c r="A562" s="31"/>
      <c r="B562" s="31"/>
      <c r="C562" s="13" t="s">
        <v>16</v>
      </c>
      <c r="D562" s="13">
        <v>1</v>
      </c>
      <c r="E562" s="18">
        <v>0</v>
      </c>
      <c r="F562" s="16">
        <f t="shared" si="40"/>
        <v>0</v>
      </c>
      <c r="G562" s="32"/>
    </row>
    <row r="563" spans="1:7" s="17" customFormat="1" ht="12.75" customHeight="1">
      <c r="A563" s="31"/>
      <c r="B563" s="31"/>
      <c r="C563" s="13" t="s">
        <v>16</v>
      </c>
      <c r="D563" s="13">
        <v>4</v>
      </c>
      <c r="E563" s="18">
        <v>0</v>
      </c>
      <c r="F563" s="16">
        <f t="shared" si="40"/>
        <v>0</v>
      </c>
      <c r="G563" s="32"/>
    </row>
    <row r="564" spans="1:7" s="17" customFormat="1" ht="12.75" customHeight="1">
      <c r="A564" s="31"/>
      <c r="B564" s="31"/>
      <c r="C564" s="13" t="s">
        <v>17</v>
      </c>
      <c r="D564" s="13">
        <v>1</v>
      </c>
      <c r="E564" s="18">
        <v>0</v>
      </c>
      <c r="F564" s="16">
        <f t="shared" si="40"/>
        <v>0</v>
      </c>
      <c r="G564" s="32"/>
    </row>
    <row r="565" spans="1:7" s="17" customFormat="1" ht="12.75" customHeight="1">
      <c r="A565" s="31"/>
      <c r="B565" s="31"/>
      <c r="C565" s="13" t="s">
        <v>17</v>
      </c>
      <c r="D565" s="13">
        <v>3</v>
      </c>
      <c r="E565" s="18">
        <v>2</v>
      </c>
      <c r="F565" s="16">
        <f t="shared" si="40"/>
        <v>2</v>
      </c>
      <c r="G565" s="32"/>
    </row>
    <row r="566" spans="1:7" s="17" customFormat="1" ht="12.75" customHeight="1">
      <c r="A566" s="31"/>
      <c r="B566" s="31"/>
      <c r="C566" s="13" t="s">
        <v>17</v>
      </c>
      <c r="D566" s="13">
        <v>4</v>
      </c>
      <c r="E566" s="18">
        <v>0</v>
      </c>
      <c r="F566" s="16">
        <f t="shared" si="40"/>
        <v>0</v>
      </c>
      <c r="G566" s="32"/>
    </row>
    <row r="567" spans="1:7" s="17" customFormat="1" ht="12.75" customHeight="1">
      <c r="A567" s="31"/>
      <c r="B567" s="31"/>
      <c r="C567" s="13" t="s">
        <v>17</v>
      </c>
      <c r="D567" s="13">
        <v>6</v>
      </c>
      <c r="E567" s="18">
        <v>11</v>
      </c>
      <c r="F567" s="16">
        <f t="shared" si="40"/>
        <v>11</v>
      </c>
      <c r="G567" s="32"/>
    </row>
    <row r="568" spans="1:7" s="17" customFormat="1" ht="12.75" customHeight="1">
      <c r="A568" s="31"/>
      <c r="B568" s="31"/>
      <c r="C568" s="13" t="s">
        <v>17</v>
      </c>
      <c r="D568" s="13">
        <v>7</v>
      </c>
      <c r="E568" s="18">
        <v>0</v>
      </c>
      <c r="F568" s="16">
        <f t="shared" si="40"/>
        <v>0</v>
      </c>
      <c r="G568" s="32"/>
    </row>
    <row r="569" spans="1:7" s="17" customFormat="1" ht="12.75" customHeight="1">
      <c r="A569" s="31"/>
      <c r="B569" s="31"/>
      <c r="C569" s="13" t="s">
        <v>17</v>
      </c>
      <c r="D569" s="13">
        <v>9</v>
      </c>
      <c r="E569" s="18">
        <v>0</v>
      </c>
      <c r="F569" s="16">
        <f t="shared" si="40"/>
        <v>0</v>
      </c>
      <c r="G569" s="32"/>
    </row>
    <row r="570" spans="1:7" s="17" customFormat="1" ht="12.75" customHeight="1">
      <c r="A570" s="31"/>
      <c r="B570" s="31"/>
      <c r="C570" s="13" t="s">
        <v>18</v>
      </c>
      <c r="D570" s="13">
        <v>1</v>
      </c>
      <c r="E570" s="18">
        <v>0</v>
      </c>
      <c r="F570" s="16">
        <f t="shared" si="40"/>
        <v>0</v>
      </c>
      <c r="G570" s="32"/>
    </row>
    <row r="571" spans="1:7" s="17" customFormat="1" ht="12.75" customHeight="1">
      <c r="A571" s="31"/>
      <c r="B571" s="31"/>
      <c r="C571" s="13" t="s">
        <v>18</v>
      </c>
      <c r="D571" s="13">
        <v>6</v>
      </c>
      <c r="E571" s="18">
        <v>2</v>
      </c>
      <c r="F571" s="16">
        <f t="shared" si="40"/>
        <v>2</v>
      </c>
      <c r="G571" s="32"/>
    </row>
    <row r="572" spans="1:7" s="17" customFormat="1" ht="12.75" customHeight="1">
      <c r="A572" s="31"/>
      <c r="B572" s="31"/>
      <c r="C572" s="13" t="s">
        <v>19</v>
      </c>
      <c r="D572" s="13">
        <v>1</v>
      </c>
      <c r="E572" s="18">
        <v>0</v>
      </c>
      <c r="F572" s="16">
        <f t="shared" si="40"/>
        <v>0</v>
      </c>
      <c r="G572" s="32"/>
    </row>
    <row r="573" spans="1:7" s="17" customFormat="1" ht="12.75" customHeight="1">
      <c r="A573" s="31"/>
      <c r="B573" s="31"/>
      <c r="C573" s="13" t="s">
        <v>19</v>
      </c>
      <c r="D573" s="13">
        <v>3</v>
      </c>
      <c r="E573" s="18">
        <v>1</v>
      </c>
      <c r="F573" s="16">
        <f t="shared" si="40"/>
        <v>1</v>
      </c>
      <c r="G573" s="32"/>
    </row>
    <row r="574" spans="1:7" s="17" customFormat="1" ht="12.75" customHeight="1">
      <c r="A574" s="31"/>
      <c r="B574" s="31"/>
      <c r="C574" s="13" t="s">
        <v>19</v>
      </c>
      <c r="D574" s="13">
        <v>4</v>
      </c>
      <c r="E574" s="18">
        <v>1</v>
      </c>
      <c r="F574" s="16">
        <f t="shared" si="40"/>
        <v>1</v>
      </c>
      <c r="G574" s="32"/>
    </row>
    <row r="575" spans="1:7" s="17" customFormat="1" ht="12.75" customHeight="1">
      <c r="A575" s="31"/>
      <c r="B575" s="31"/>
      <c r="C575" s="13" t="s">
        <v>19</v>
      </c>
      <c r="D575" s="13">
        <v>6</v>
      </c>
      <c r="E575" s="18">
        <v>12</v>
      </c>
      <c r="F575" s="16">
        <f t="shared" si="40"/>
        <v>12</v>
      </c>
      <c r="G575" s="32"/>
    </row>
    <row r="576" spans="1:7" s="17" customFormat="1" ht="12.75" customHeight="1">
      <c r="A576" s="31"/>
      <c r="B576" s="31"/>
      <c r="C576" s="13" t="s">
        <v>37</v>
      </c>
      <c r="D576" s="13">
        <v>8</v>
      </c>
      <c r="E576" s="18">
        <v>0</v>
      </c>
      <c r="F576" s="16">
        <f t="shared" si="40"/>
        <v>0</v>
      </c>
      <c r="G576" s="32"/>
    </row>
    <row r="577" spans="1:7" s="17" customFormat="1" ht="12.75" customHeight="1">
      <c r="A577" s="31"/>
      <c r="B577" s="31"/>
      <c r="C577" s="13" t="s">
        <v>37</v>
      </c>
      <c r="D577" s="13">
        <v>10</v>
      </c>
      <c r="E577" s="18">
        <v>0</v>
      </c>
      <c r="F577" s="16">
        <f t="shared" si="40"/>
        <v>0</v>
      </c>
      <c r="G577" s="32"/>
    </row>
    <row r="578" spans="1:7" s="17" customFormat="1" ht="12.75" customHeight="1">
      <c r="A578" s="31"/>
      <c r="B578" s="31"/>
      <c r="C578" s="13" t="s">
        <v>38</v>
      </c>
      <c r="D578" s="13">
        <v>5</v>
      </c>
      <c r="E578" s="18">
        <v>0</v>
      </c>
      <c r="F578" s="16">
        <f t="shared" si="40"/>
        <v>0</v>
      </c>
      <c r="G578" s="32"/>
    </row>
    <row r="579" spans="1:7" s="17" customFormat="1" ht="12.75" customHeight="1">
      <c r="A579" s="31"/>
      <c r="B579" s="31"/>
      <c r="C579" s="13" t="s">
        <v>38</v>
      </c>
      <c r="D579" s="13">
        <v>7</v>
      </c>
      <c r="E579" s="18">
        <v>0</v>
      </c>
      <c r="F579" s="16">
        <f t="shared" si="40"/>
        <v>0</v>
      </c>
      <c r="G579" s="32"/>
    </row>
    <row r="580" spans="1:7" s="17" customFormat="1" ht="12.75" customHeight="1">
      <c r="A580" s="31"/>
      <c r="B580" s="31"/>
      <c r="C580" s="13" t="s">
        <v>38</v>
      </c>
      <c r="D580" s="13">
        <v>10</v>
      </c>
      <c r="E580" s="18">
        <v>7</v>
      </c>
      <c r="F580" s="16">
        <f t="shared" si="40"/>
        <v>7</v>
      </c>
      <c r="G580" s="32"/>
    </row>
    <row r="581" spans="1:7" s="17" customFormat="1" ht="12.75" customHeight="1">
      <c r="A581" s="31"/>
      <c r="B581" s="33" t="s">
        <v>10</v>
      </c>
      <c r="C581" s="33"/>
      <c r="D581" s="33"/>
      <c r="E581" s="11">
        <f>SUM(E559:E580)</f>
        <v>36</v>
      </c>
      <c r="F581" s="11">
        <f>SUM(E581:E581)</f>
        <v>36</v>
      </c>
      <c r="G581" s="11">
        <f>G559</f>
        <v>36</v>
      </c>
    </row>
    <row r="582" spans="1:7" s="17" customFormat="1" ht="12.75" customHeight="1">
      <c r="A582" s="31" t="s">
        <v>92</v>
      </c>
      <c r="B582" s="31" t="s">
        <v>24</v>
      </c>
      <c r="C582" s="13" t="s">
        <v>18</v>
      </c>
      <c r="D582" s="13">
        <v>1</v>
      </c>
      <c r="E582" s="18">
        <v>0</v>
      </c>
      <c r="F582" s="16">
        <f>E582</f>
        <v>0</v>
      </c>
      <c r="G582" s="32">
        <f>SUM(F582:F586)</f>
        <v>0</v>
      </c>
    </row>
    <row r="583" spans="1:7" s="17" customFormat="1" ht="12.75" customHeight="1">
      <c r="A583" s="31"/>
      <c r="B583" s="31"/>
      <c r="C583" s="13" t="s">
        <v>19</v>
      </c>
      <c r="D583" s="13">
        <v>1</v>
      </c>
      <c r="E583" s="18">
        <v>0</v>
      </c>
      <c r="F583" s="16">
        <f>E583</f>
        <v>0</v>
      </c>
      <c r="G583" s="32"/>
    </row>
    <row r="584" spans="1:7" s="17" customFormat="1" ht="12.75" customHeight="1">
      <c r="A584" s="31"/>
      <c r="B584" s="31"/>
      <c r="C584" s="13" t="s">
        <v>37</v>
      </c>
      <c r="D584" s="13">
        <v>8</v>
      </c>
      <c r="E584" s="18">
        <v>0</v>
      </c>
      <c r="F584" s="16">
        <f>E584</f>
        <v>0</v>
      </c>
      <c r="G584" s="32"/>
    </row>
    <row r="585" spans="1:7" s="17" customFormat="1" ht="12.75" customHeight="1">
      <c r="A585" s="31"/>
      <c r="B585" s="31"/>
      <c r="C585" s="13" t="s">
        <v>38</v>
      </c>
      <c r="D585" s="13">
        <v>1</v>
      </c>
      <c r="E585" s="18">
        <v>0</v>
      </c>
      <c r="F585" s="16">
        <f>E585</f>
        <v>0</v>
      </c>
      <c r="G585" s="32"/>
    </row>
    <row r="586" spans="1:7" s="17" customFormat="1" ht="12.75" customHeight="1">
      <c r="A586" s="31"/>
      <c r="B586" s="31"/>
      <c r="C586" s="13" t="s">
        <v>38</v>
      </c>
      <c r="D586" s="13">
        <v>10</v>
      </c>
      <c r="E586" s="18">
        <v>0</v>
      </c>
      <c r="F586" s="16">
        <f>E586</f>
        <v>0</v>
      </c>
      <c r="G586" s="32"/>
    </row>
    <row r="587" spans="1:7" s="17" customFormat="1" ht="12.75" customHeight="1">
      <c r="A587" s="31"/>
      <c r="B587" s="33" t="s">
        <v>10</v>
      </c>
      <c r="C587" s="33"/>
      <c r="D587" s="33"/>
      <c r="E587" s="11">
        <f>SUM(E582:E586)</f>
        <v>0</v>
      </c>
      <c r="F587" s="11">
        <f>SUM(E587:E587)</f>
        <v>0</v>
      </c>
      <c r="G587" s="11">
        <f>F587</f>
        <v>0</v>
      </c>
    </row>
    <row r="588" spans="1:7" s="17" customFormat="1" ht="12.75" customHeight="1">
      <c r="A588" s="31" t="s">
        <v>93</v>
      </c>
      <c r="B588" s="31" t="s">
        <v>24</v>
      </c>
      <c r="C588" s="13" t="s">
        <v>18</v>
      </c>
      <c r="D588" s="13">
        <v>1</v>
      </c>
      <c r="E588" s="18">
        <v>0</v>
      </c>
      <c r="F588" s="16">
        <f t="shared" ref="F588:F604" si="41">E588</f>
        <v>0</v>
      </c>
      <c r="G588" s="32">
        <f>SUM(F588:F604)</f>
        <v>29</v>
      </c>
    </row>
    <row r="589" spans="1:7" s="17" customFormat="1" ht="12.75" customHeight="1">
      <c r="A589" s="31"/>
      <c r="B589" s="31"/>
      <c r="C589" s="13" t="s">
        <v>18</v>
      </c>
      <c r="D589" s="13">
        <v>4</v>
      </c>
      <c r="E589" s="18">
        <v>0</v>
      </c>
      <c r="F589" s="16">
        <f t="shared" si="41"/>
        <v>0</v>
      </c>
      <c r="G589" s="32"/>
    </row>
    <row r="590" spans="1:7" s="17" customFormat="1" ht="12.75" customHeight="1">
      <c r="A590" s="31"/>
      <c r="B590" s="31"/>
      <c r="C590" s="13" t="s">
        <v>18</v>
      </c>
      <c r="D590" s="13">
        <v>6</v>
      </c>
      <c r="E590" s="18">
        <v>0</v>
      </c>
      <c r="F590" s="16">
        <f t="shared" si="41"/>
        <v>0</v>
      </c>
      <c r="G590" s="32"/>
    </row>
    <row r="591" spans="1:7" s="17" customFormat="1" ht="12.75" customHeight="1">
      <c r="A591" s="31"/>
      <c r="B591" s="31"/>
      <c r="C591" s="13" t="s">
        <v>18</v>
      </c>
      <c r="D591" s="13">
        <v>7</v>
      </c>
      <c r="E591" s="18">
        <v>0</v>
      </c>
      <c r="F591" s="16">
        <f t="shared" si="41"/>
        <v>0</v>
      </c>
      <c r="G591" s="32"/>
    </row>
    <row r="592" spans="1:7" s="17" customFormat="1" ht="12.75" customHeight="1">
      <c r="A592" s="31"/>
      <c r="B592" s="31"/>
      <c r="C592" s="13" t="s">
        <v>19</v>
      </c>
      <c r="D592" s="13">
        <v>1</v>
      </c>
      <c r="E592" s="18">
        <v>0</v>
      </c>
      <c r="F592" s="16">
        <f t="shared" si="41"/>
        <v>0</v>
      </c>
      <c r="G592" s="32"/>
    </row>
    <row r="593" spans="1:7" s="17" customFormat="1" ht="12.75" customHeight="1">
      <c r="A593" s="31"/>
      <c r="B593" s="31"/>
      <c r="C593" s="13" t="s">
        <v>19</v>
      </c>
      <c r="D593" s="13">
        <v>4</v>
      </c>
      <c r="E593" s="18">
        <v>0</v>
      </c>
      <c r="F593" s="16">
        <f t="shared" si="41"/>
        <v>0</v>
      </c>
      <c r="G593" s="32"/>
    </row>
    <row r="594" spans="1:7" s="17" customFormat="1" ht="12.75" customHeight="1">
      <c r="A594" s="31"/>
      <c r="B594" s="31"/>
      <c r="C594" s="13" t="s">
        <v>19</v>
      </c>
      <c r="D594" s="13">
        <v>6</v>
      </c>
      <c r="E594" s="18">
        <v>7</v>
      </c>
      <c r="F594" s="16">
        <f t="shared" si="41"/>
        <v>7</v>
      </c>
      <c r="G594" s="32"/>
    </row>
    <row r="595" spans="1:7" s="17" customFormat="1" ht="12.75" customHeight="1">
      <c r="A595" s="31"/>
      <c r="B595" s="31"/>
      <c r="C595" s="13" t="s">
        <v>19</v>
      </c>
      <c r="D595" s="13">
        <v>7</v>
      </c>
      <c r="E595" s="18">
        <v>0</v>
      </c>
      <c r="F595" s="16">
        <f t="shared" si="41"/>
        <v>0</v>
      </c>
      <c r="G595" s="32"/>
    </row>
    <row r="596" spans="1:7" s="17" customFormat="1" ht="12.75" customHeight="1">
      <c r="A596" s="31"/>
      <c r="B596" s="31"/>
      <c r="C596" s="13" t="s">
        <v>37</v>
      </c>
      <c r="D596" s="13">
        <v>3</v>
      </c>
      <c r="E596" s="18">
        <v>1</v>
      </c>
      <c r="F596" s="16">
        <f t="shared" si="41"/>
        <v>1</v>
      </c>
      <c r="G596" s="32"/>
    </row>
    <row r="597" spans="1:7" s="17" customFormat="1" ht="12.75" customHeight="1">
      <c r="A597" s="31"/>
      <c r="B597" s="31"/>
      <c r="C597" s="13" t="s">
        <v>37</v>
      </c>
      <c r="D597" s="13">
        <v>4</v>
      </c>
      <c r="E597" s="18">
        <v>2</v>
      </c>
      <c r="F597" s="16">
        <f t="shared" si="41"/>
        <v>2</v>
      </c>
      <c r="G597" s="32"/>
    </row>
    <row r="598" spans="1:7" s="17" customFormat="1" ht="12.75" customHeight="1">
      <c r="A598" s="31"/>
      <c r="B598" s="31"/>
      <c r="C598" s="13" t="s">
        <v>37</v>
      </c>
      <c r="D598" s="13">
        <v>6</v>
      </c>
      <c r="E598" s="18">
        <v>4</v>
      </c>
      <c r="F598" s="16">
        <f t="shared" si="41"/>
        <v>4</v>
      </c>
      <c r="G598" s="32"/>
    </row>
    <row r="599" spans="1:7" s="17" customFormat="1" ht="12.75" customHeight="1">
      <c r="A599" s="31"/>
      <c r="B599" s="31"/>
      <c r="C599" s="13" t="s">
        <v>37</v>
      </c>
      <c r="D599" s="13">
        <v>8</v>
      </c>
      <c r="E599" s="18">
        <v>0</v>
      </c>
      <c r="F599" s="16">
        <f t="shared" si="41"/>
        <v>0</v>
      </c>
      <c r="G599" s="32"/>
    </row>
    <row r="600" spans="1:7" s="17" customFormat="1" ht="12.75" customHeight="1">
      <c r="A600" s="31"/>
      <c r="B600" s="31"/>
      <c r="C600" s="13" t="s">
        <v>37</v>
      </c>
      <c r="D600" s="13">
        <v>10</v>
      </c>
      <c r="E600" s="18">
        <v>0</v>
      </c>
      <c r="F600" s="16">
        <f t="shared" si="41"/>
        <v>0</v>
      </c>
      <c r="G600" s="32"/>
    </row>
    <row r="601" spans="1:7" s="17" customFormat="1" ht="12.75" customHeight="1">
      <c r="A601" s="31"/>
      <c r="B601" s="31"/>
      <c r="C601" s="13" t="s">
        <v>38</v>
      </c>
      <c r="D601" s="13">
        <v>1</v>
      </c>
      <c r="E601" s="18">
        <v>1</v>
      </c>
      <c r="F601" s="16">
        <f t="shared" si="41"/>
        <v>1</v>
      </c>
      <c r="G601" s="32"/>
    </row>
    <row r="602" spans="1:7" s="17" customFormat="1" ht="12.75" customHeight="1">
      <c r="A602" s="31"/>
      <c r="B602" s="31"/>
      <c r="C602" s="13" t="s">
        <v>38</v>
      </c>
      <c r="D602" s="13">
        <v>5</v>
      </c>
      <c r="E602" s="18">
        <v>0</v>
      </c>
      <c r="F602" s="16">
        <f t="shared" si="41"/>
        <v>0</v>
      </c>
      <c r="G602" s="32"/>
    </row>
    <row r="603" spans="1:7" s="17" customFormat="1" ht="12.75" customHeight="1">
      <c r="A603" s="31"/>
      <c r="B603" s="31"/>
      <c r="C603" s="13" t="s">
        <v>38</v>
      </c>
      <c r="D603" s="13">
        <v>7</v>
      </c>
      <c r="E603" s="18">
        <v>0</v>
      </c>
      <c r="F603" s="16">
        <f t="shared" si="41"/>
        <v>0</v>
      </c>
      <c r="G603" s="32"/>
    </row>
    <row r="604" spans="1:7" s="17" customFormat="1" ht="12.75" customHeight="1">
      <c r="A604" s="31"/>
      <c r="B604" s="31"/>
      <c r="C604" s="13" t="s">
        <v>38</v>
      </c>
      <c r="D604" s="13">
        <v>10</v>
      </c>
      <c r="E604" s="18">
        <v>14</v>
      </c>
      <c r="F604" s="16">
        <f t="shared" si="41"/>
        <v>14</v>
      </c>
      <c r="G604" s="32"/>
    </row>
    <row r="605" spans="1:7" s="17" customFormat="1" ht="12.75" customHeight="1">
      <c r="A605" s="31"/>
      <c r="B605" s="33" t="s">
        <v>10</v>
      </c>
      <c r="C605" s="33"/>
      <c r="D605" s="33"/>
      <c r="E605" s="11">
        <f>SUM(E588:E604)</f>
        <v>29</v>
      </c>
      <c r="F605" s="11">
        <f>SUM(E605:E605)</f>
        <v>29</v>
      </c>
      <c r="G605" s="11">
        <f>G588</f>
        <v>29</v>
      </c>
    </row>
    <row r="606" spans="1:7" s="17" customFormat="1" ht="12.75" customHeight="1">
      <c r="A606" s="31" t="s">
        <v>94</v>
      </c>
      <c r="B606" s="31" t="s">
        <v>24</v>
      </c>
      <c r="C606" s="13" t="s">
        <v>19</v>
      </c>
      <c r="D606" s="13">
        <v>1</v>
      </c>
      <c r="E606" s="18">
        <v>0</v>
      </c>
      <c r="F606" s="16">
        <f t="shared" ref="F606:F614" si="42">E606</f>
        <v>0</v>
      </c>
      <c r="G606" s="32">
        <f>SUM(F606:F614)</f>
        <v>4</v>
      </c>
    </row>
    <row r="607" spans="1:7" s="17" customFormat="1" ht="12.75" customHeight="1">
      <c r="A607" s="31"/>
      <c r="B607" s="31"/>
      <c r="C607" s="13" t="s">
        <v>19</v>
      </c>
      <c r="D607" s="13">
        <v>4</v>
      </c>
      <c r="E607" s="18">
        <v>0</v>
      </c>
      <c r="F607" s="16">
        <f t="shared" si="42"/>
        <v>0</v>
      </c>
      <c r="G607" s="32"/>
    </row>
    <row r="608" spans="1:7" s="17" customFormat="1" ht="12.75" customHeight="1">
      <c r="A608" s="31"/>
      <c r="B608" s="31"/>
      <c r="C608" s="13" t="s">
        <v>19</v>
      </c>
      <c r="D608" s="13">
        <v>7</v>
      </c>
      <c r="E608" s="18">
        <v>0</v>
      </c>
      <c r="F608" s="16">
        <f t="shared" si="42"/>
        <v>0</v>
      </c>
      <c r="G608" s="32"/>
    </row>
    <row r="609" spans="1:7" s="17" customFormat="1" ht="12.75" customHeight="1">
      <c r="A609" s="31"/>
      <c r="B609" s="31"/>
      <c r="C609" s="13" t="s">
        <v>37</v>
      </c>
      <c r="D609" s="13">
        <v>6</v>
      </c>
      <c r="E609" s="18">
        <v>1</v>
      </c>
      <c r="F609" s="16">
        <f t="shared" si="42"/>
        <v>1</v>
      </c>
      <c r="G609" s="32"/>
    </row>
    <row r="610" spans="1:7" s="17" customFormat="1" ht="12.75" customHeight="1">
      <c r="A610" s="31"/>
      <c r="B610" s="31"/>
      <c r="C610" s="13" t="s">
        <v>37</v>
      </c>
      <c r="D610" s="13">
        <v>8</v>
      </c>
      <c r="E610" s="18">
        <v>0</v>
      </c>
      <c r="F610" s="16">
        <f t="shared" si="42"/>
        <v>0</v>
      </c>
      <c r="G610" s="32"/>
    </row>
    <row r="611" spans="1:7" s="17" customFormat="1" ht="12.75" customHeight="1">
      <c r="A611" s="31"/>
      <c r="B611" s="31"/>
      <c r="C611" s="13" t="s">
        <v>37</v>
      </c>
      <c r="D611" s="13">
        <v>10</v>
      </c>
      <c r="E611" s="18">
        <v>0</v>
      </c>
      <c r="F611" s="16">
        <f t="shared" si="42"/>
        <v>0</v>
      </c>
      <c r="G611" s="32"/>
    </row>
    <row r="612" spans="1:7" s="17" customFormat="1" ht="12.75" customHeight="1">
      <c r="A612" s="31"/>
      <c r="B612" s="31"/>
      <c r="C612" s="13" t="s">
        <v>38</v>
      </c>
      <c r="D612" s="13">
        <v>1</v>
      </c>
      <c r="E612" s="18">
        <v>1</v>
      </c>
      <c r="F612" s="16">
        <f t="shared" si="42"/>
        <v>1</v>
      </c>
      <c r="G612" s="32"/>
    </row>
    <row r="613" spans="1:7" s="17" customFormat="1" ht="12.75" customHeight="1">
      <c r="A613" s="31"/>
      <c r="B613" s="31"/>
      <c r="C613" s="13" t="s">
        <v>38</v>
      </c>
      <c r="D613" s="13">
        <v>7</v>
      </c>
      <c r="E613" s="18">
        <v>0</v>
      </c>
      <c r="F613" s="16">
        <f t="shared" si="42"/>
        <v>0</v>
      </c>
      <c r="G613" s="32"/>
    </row>
    <row r="614" spans="1:7" s="17" customFormat="1" ht="12.75" customHeight="1">
      <c r="A614" s="31"/>
      <c r="B614" s="31"/>
      <c r="C614" s="13" t="s">
        <v>38</v>
      </c>
      <c r="D614" s="13">
        <v>10</v>
      </c>
      <c r="E614" s="18">
        <v>2</v>
      </c>
      <c r="F614" s="16">
        <f t="shared" si="42"/>
        <v>2</v>
      </c>
      <c r="G614" s="32"/>
    </row>
    <row r="615" spans="1:7" s="17" customFormat="1" ht="12.75" customHeight="1">
      <c r="A615" s="31"/>
      <c r="B615" s="33" t="s">
        <v>10</v>
      </c>
      <c r="C615" s="33"/>
      <c r="D615" s="33"/>
      <c r="E615" s="11">
        <f>SUM(E606:E614)</f>
        <v>4</v>
      </c>
      <c r="F615" s="11">
        <f>SUM(E615:E615)</f>
        <v>4</v>
      </c>
      <c r="G615" s="11">
        <f>G606</f>
        <v>4</v>
      </c>
    </row>
    <row r="616" spans="1:7" s="17" customFormat="1" ht="12.75" customHeight="1">
      <c r="A616" s="31" t="s">
        <v>95</v>
      </c>
      <c r="B616" s="31" t="s">
        <v>24</v>
      </c>
      <c r="C616" s="13" t="s">
        <v>16</v>
      </c>
      <c r="D616" s="13">
        <v>1</v>
      </c>
      <c r="E616" s="18">
        <v>0</v>
      </c>
      <c r="F616" s="16">
        <f>E616</f>
        <v>0</v>
      </c>
      <c r="G616" s="32">
        <f>SUM(F616:F619)</f>
        <v>8</v>
      </c>
    </row>
    <row r="617" spans="1:7" s="17" customFormat="1" ht="12.75" customHeight="1">
      <c r="A617" s="31"/>
      <c r="B617" s="31"/>
      <c r="C617" s="13" t="s">
        <v>17</v>
      </c>
      <c r="D617" s="13">
        <v>7</v>
      </c>
      <c r="E617" s="18">
        <v>0</v>
      </c>
      <c r="F617" s="16">
        <f>E617</f>
        <v>0</v>
      </c>
      <c r="G617" s="32"/>
    </row>
    <row r="618" spans="1:7" s="17" customFormat="1" ht="12.75" customHeight="1">
      <c r="A618" s="31"/>
      <c r="B618" s="31"/>
      <c r="C618" s="13" t="s">
        <v>17</v>
      </c>
      <c r="D618" s="13">
        <v>9</v>
      </c>
      <c r="E618" s="18">
        <v>0</v>
      </c>
      <c r="F618" s="16">
        <f>E618</f>
        <v>0</v>
      </c>
      <c r="G618" s="32"/>
    </row>
    <row r="619" spans="1:7" s="17" customFormat="1" ht="12.75" customHeight="1">
      <c r="A619" s="31"/>
      <c r="B619" s="31"/>
      <c r="C619" s="13" t="s">
        <v>17</v>
      </c>
      <c r="D619" s="13">
        <v>10</v>
      </c>
      <c r="E619" s="18">
        <v>8</v>
      </c>
      <c r="F619" s="16">
        <f>E619</f>
        <v>8</v>
      </c>
      <c r="G619" s="32"/>
    </row>
    <row r="620" spans="1:7" s="17" customFormat="1" ht="12.75" customHeight="1">
      <c r="A620" s="31"/>
      <c r="B620" s="33" t="s">
        <v>10</v>
      </c>
      <c r="C620" s="33"/>
      <c r="D620" s="33"/>
      <c r="E620" s="11">
        <f>SUM(E616:E619)</f>
        <v>8</v>
      </c>
      <c r="F620" s="11">
        <f>SUM(E620:E620)</f>
        <v>8</v>
      </c>
      <c r="G620" s="11">
        <f>G616</f>
        <v>8</v>
      </c>
    </row>
    <row r="621" spans="1:7" s="17" customFormat="1" ht="12.75" customHeight="1">
      <c r="A621" s="31" t="s">
        <v>96</v>
      </c>
      <c r="B621" s="31" t="s">
        <v>24</v>
      </c>
      <c r="C621" s="13" t="s">
        <v>37</v>
      </c>
      <c r="D621" s="13">
        <v>8</v>
      </c>
      <c r="E621" s="18">
        <v>0</v>
      </c>
      <c r="F621" s="16">
        <f>E621</f>
        <v>0</v>
      </c>
      <c r="G621" s="32">
        <f>SUM(F621:F622)</f>
        <v>1</v>
      </c>
    </row>
    <row r="622" spans="1:7" s="17" customFormat="1" ht="12.75" customHeight="1">
      <c r="A622" s="31"/>
      <c r="B622" s="31"/>
      <c r="C622" s="13" t="s">
        <v>38</v>
      </c>
      <c r="D622" s="13">
        <v>10</v>
      </c>
      <c r="E622" s="18">
        <v>1</v>
      </c>
      <c r="F622" s="16">
        <f>E622</f>
        <v>1</v>
      </c>
      <c r="G622" s="32"/>
    </row>
    <row r="623" spans="1:7" s="17" customFormat="1" ht="12.75" customHeight="1">
      <c r="A623" s="31"/>
      <c r="B623" s="33" t="s">
        <v>10</v>
      </c>
      <c r="C623" s="33"/>
      <c r="D623" s="33"/>
      <c r="E623" s="11">
        <f>SUM(E621:E622)</f>
        <v>1</v>
      </c>
      <c r="F623" s="11">
        <f>SUM(E623:E623)</f>
        <v>1</v>
      </c>
      <c r="G623" s="11">
        <f>G621</f>
        <v>1</v>
      </c>
    </row>
    <row r="624" spans="1:7" s="17" customFormat="1" ht="12.75" customHeight="1">
      <c r="A624" s="31" t="s">
        <v>97</v>
      </c>
      <c r="B624" s="13" t="s">
        <v>24</v>
      </c>
      <c r="C624" s="13" t="s">
        <v>38</v>
      </c>
      <c r="D624" s="13">
        <v>10</v>
      </c>
      <c r="E624" s="18">
        <v>3</v>
      </c>
      <c r="F624" s="16">
        <f>E624</f>
        <v>3</v>
      </c>
      <c r="G624" s="11">
        <f>F624</f>
        <v>3</v>
      </c>
    </row>
    <row r="625" spans="1:7" s="17" customFormat="1" ht="12.75" customHeight="1">
      <c r="A625" s="31"/>
      <c r="B625" s="33" t="s">
        <v>10</v>
      </c>
      <c r="C625" s="33"/>
      <c r="D625" s="33"/>
      <c r="E625" s="11">
        <f>SUM(E624:E624)</f>
        <v>3</v>
      </c>
      <c r="F625" s="11">
        <f>SUM(E625:E625)</f>
        <v>3</v>
      </c>
      <c r="G625" s="11">
        <f>SUM(F625:F625)</f>
        <v>3</v>
      </c>
    </row>
    <row r="626" spans="1:7" s="17" customFormat="1" ht="12.75" customHeight="1">
      <c r="A626" s="31" t="s">
        <v>98</v>
      </c>
      <c r="B626" s="13" t="s">
        <v>24</v>
      </c>
      <c r="C626" s="13" t="s">
        <v>38</v>
      </c>
      <c r="D626" s="13">
        <v>10</v>
      </c>
      <c r="E626" s="18">
        <v>0</v>
      </c>
      <c r="F626" s="16">
        <f>E626</f>
        <v>0</v>
      </c>
      <c r="G626" s="16">
        <f>F626</f>
        <v>0</v>
      </c>
    </row>
    <row r="627" spans="1:7" s="17" customFormat="1" ht="12.75" customHeight="1">
      <c r="A627" s="31"/>
      <c r="B627" s="33" t="s">
        <v>10</v>
      </c>
      <c r="C627" s="33"/>
      <c r="D627" s="33"/>
      <c r="E627" s="11">
        <f>SUM(E626:E626)</f>
        <v>0</v>
      </c>
      <c r="F627" s="11">
        <f>SUM(E627:E627)</f>
        <v>0</v>
      </c>
      <c r="G627" s="11">
        <f>SUM(F627:F627)</f>
        <v>0</v>
      </c>
    </row>
    <row r="628" spans="1:7" s="17" customFormat="1" ht="25.5" customHeight="1">
      <c r="A628" s="31" t="s">
        <v>99</v>
      </c>
      <c r="B628" s="13" t="s">
        <v>49</v>
      </c>
      <c r="C628" s="13" t="s">
        <v>38</v>
      </c>
      <c r="D628" s="13">
        <v>10</v>
      </c>
      <c r="E628" s="18">
        <v>0</v>
      </c>
      <c r="F628" s="16">
        <f>E628</f>
        <v>0</v>
      </c>
      <c r="G628" s="16">
        <f>F628</f>
        <v>0</v>
      </c>
    </row>
    <row r="629" spans="1:7" s="17" customFormat="1" ht="12.75" customHeight="1">
      <c r="A629" s="31"/>
      <c r="B629" s="33" t="s">
        <v>10</v>
      </c>
      <c r="C629" s="33"/>
      <c r="D629" s="33"/>
      <c r="E629" s="11">
        <f>SUM(E628:E628)</f>
        <v>0</v>
      </c>
      <c r="F629" s="11">
        <f>SUM(E629:E629)</f>
        <v>0</v>
      </c>
      <c r="G629" s="11">
        <f>SUM(F629:F629)</f>
        <v>0</v>
      </c>
    </row>
    <row r="630" spans="1:7" s="17" customFormat="1" ht="25.5" customHeight="1">
      <c r="A630" s="31" t="s">
        <v>100</v>
      </c>
      <c r="B630" s="13" t="s">
        <v>49</v>
      </c>
      <c r="C630" s="13" t="s">
        <v>38</v>
      </c>
      <c r="D630" s="13">
        <v>10</v>
      </c>
      <c r="E630" s="18">
        <v>1</v>
      </c>
      <c r="F630" s="16">
        <f>E630</f>
        <v>1</v>
      </c>
      <c r="G630" s="16">
        <f>F630</f>
        <v>1</v>
      </c>
    </row>
    <row r="631" spans="1:7" s="17" customFormat="1" ht="12.75" customHeight="1">
      <c r="A631" s="31"/>
      <c r="B631" s="33" t="s">
        <v>10</v>
      </c>
      <c r="C631" s="33"/>
      <c r="D631" s="33"/>
      <c r="E631" s="11">
        <f>SUM(E630:E630)</f>
        <v>1</v>
      </c>
      <c r="F631" s="11">
        <f>SUM(E631:E631)</f>
        <v>1</v>
      </c>
      <c r="G631" s="11">
        <f>SUM(F631:F631)</f>
        <v>1</v>
      </c>
    </row>
    <row r="632" spans="1:7" s="17" customFormat="1" ht="12.75" customHeight="1">
      <c r="A632" s="31" t="s">
        <v>101</v>
      </c>
      <c r="B632" s="13" t="s">
        <v>24</v>
      </c>
      <c r="C632" s="13" t="s">
        <v>38</v>
      </c>
      <c r="D632" s="13">
        <v>10</v>
      </c>
      <c r="E632" s="18">
        <v>0</v>
      </c>
      <c r="F632" s="16">
        <f>E632</f>
        <v>0</v>
      </c>
      <c r="G632" s="16">
        <f>F632</f>
        <v>0</v>
      </c>
    </row>
    <row r="633" spans="1:7" s="17" customFormat="1" ht="12.75" customHeight="1">
      <c r="A633" s="31"/>
      <c r="B633" s="33" t="s">
        <v>10</v>
      </c>
      <c r="C633" s="33"/>
      <c r="D633" s="33"/>
      <c r="E633" s="11">
        <f>SUM(E632:E632)</f>
        <v>0</v>
      </c>
      <c r="F633" s="11">
        <f>SUM(E633:E633)</f>
        <v>0</v>
      </c>
      <c r="G633" s="11">
        <f>SUM(F633:F633)</f>
        <v>0</v>
      </c>
    </row>
    <row r="634" spans="1:7" s="17" customFormat="1" ht="12.75" customHeight="1">
      <c r="A634" s="31" t="s">
        <v>102</v>
      </c>
      <c r="B634" s="13" t="s">
        <v>24</v>
      </c>
      <c r="C634" s="13" t="s">
        <v>38</v>
      </c>
      <c r="D634" s="13">
        <v>10</v>
      </c>
      <c r="E634" s="18">
        <v>1</v>
      </c>
      <c r="F634" s="16">
        <f>E634</f>
        <v>1</v>
      </c>
      <c r="G634" s="16">
        <f>F634</f>
        <v>1</v>
      </c>
    </row>
    <row r="635" spans="1:7" s="17" customFormat="1" ht="12.75" customHeight="1">
      <c r="A635" s="31"/>
      <c r="B635" s="33" t="s">
        <v>10</v>
      </c>
      <c r="C635" s="33"/>
      <c r="D635" s="33"/>
      <c r="E635" s="11">
        <f>SUM(E634:E634)</f>
        <v>1</v>
      </c>
      <c r="F635" s="11">
        <f>SUM(E635:E635)</f>
        <v>1</v>
      </c>
      <c r="G635" s="11">
        <f>SUM(F635:F635)</f>
        <v>1</v>
      </c>
    </row>
    <row r="636" spans="1:7" s="17" customFormat="1" ht="12.75" customHeight="1">
      <c r="A636" s="31" t="s">
        <v>103</v>
      </c>
      <c r="B636" s="31" t="s">
        <v>24</v>
      </c>
      <c r="C636" s="13" t="s">
        <v>37</v>
      </c>
      <c r="D636" s="13">
        <v>8</v>
      </c>
      <c r="E636" s="18">
        <v>0</v>
      </c>
      <c r="F636" s="16">
        <f>E636</f>
        <v>0</v>
      </c>
      <c r="G636" s="32">
        <f>SUM(F636:F637)</f>
        <v>2</v>
      </c>
    </row>
    <row r="637" spans="1:7" s="17" customFormat="1" ht="12.75" customHeight="1">
      <c r="A637" s="31"/>
      <c r="B637" s="31"/>
      <c r="C637" s="13" t="s">
        <v>38</v>
      </c>
      <c r="D637" s="13">
        <v>10</v>
      </c>
      <c r="E637" s="18">
        <v>2</v>
      </c>
      <c r="F637" s="16">
        <f>E637</f>
        <v>2</v>
      </c>
      <c r="G637" s="32"/>
    </row>
    <row r="638" spans="1:7" s="17" customFormat="1" ht="12.75" customHeight="1">
      <c r="A638" s="31"/>
      <c r="B638" s="33" t="s">
        <v>10</v>
      </c>
      <c r="C638" s="33"/>
      <c r="D638" s="33"/>
      <c r="E638" s="11">
        <f>SUM(E636:E637)</f>
        <v>2</v>
      </c>
      <c r="F638" s="11">
        <f>SUM(E638:E638)</f>
        <v>2</v>
      </c>
      <c r="G638" s="11">
        <f>G636</f>
        <v>2</v>
      </c>
    </row>
    <row r="639" spans="1:7" s="17" customFormat="1" ht="25.5" customHeight="1">
      <c r="A639" s="31" t="s">
        <v>104</v>
      </c>
      <c r="B639" s="13" t="s">
        <v>49</v>
      </c>
      <c r="C639" s="13" t="s">
        <v>38</v>
      </c>
      <c r="D639" s="13">
        <v>10</v>
      </c>
      <c r="E639" s="18">
        <v>0</v>
      </c>
      <c r="F639" s="16">
        <f>E639</f>
        <v>0</v>
      </c>
      <c r="G639" s="16">
        <f>F639</f>
        <v>0</v>
      </c>
    </row>
    <row r="640" spans="1:7" s="17" customFormat="1" ht="12.75" customHeight="1">
      <c r="A640" s="31"/>
      <c r="B640" s="33" t="s">
        <v>10</v>
      </c>
      <c r="C640" s="33"/>
      <c r="D640" s="33"/>
      <c r="E640" s="11">
        <f>SUM(E639:E639)</f>
        <v>0</v>
      </c>
      <c r="F640" s="11">
        <f>SUM(E640:E640)</f>
        <v>0</v>
      </c>
      <c r="G640" s="11">
        <f>G639</f>
        <v>0</v>
      </c>
    </row>
    <row r="641" spans="1:7" s="17" customFormat="1" ht="12.75" customHeight="1">
      <c r="A641" s="31" t="s">
        <v>105</v>
      </c>
      <c r="B641" s="13" t="s">
        <v>24</v>
      </c>
      <c r="C641" s="13" t="s">
        <v>38</v>
      </c>
      <c r="D641" s="13">
        <v>10</v>
      </c>
      <c r="E641" s="18">
        <v>0</v>
      </c>
      <c r="F641" s="16">
        <f>E641</f>
        <v>0</v>
      </c>
      <c r="G641" s="16">
        <f>SUM(G639)</f>
        <v>0</v>
      </c>
    </row>
    <row r="642" spans="1:7" s="17" customFormat="1" ht="12.75" customHeight="1">
      <c r="A642" s="31"/>
      <c r="B642" s="33" t="s">
        <v>10</v>
      </c>
      <c r="C642" s="33"/>
      <c r="D642" s="33"/>
      <c r="E642" s="11">
        <f>SUM(E641:E641)</f>
        <v>0</v>
      </c>
      <c r="F642" s="11">
        <f>SUM(E642:E642)</f>
        <v>0</v>
      </c>
      <c r="G642" s="11">
        <f>G641</f>
        <v>0</v>
      </c>
    </row>
    <row r="643" spans="1:7" s="17" customFormat="1" ht="12.75" customHeight="1">
      <c r="A643" s="31" t="s">
        <v>106</v>
      </c>
      <c r="B643" s="31" t="s">
        <v>24</v>
      </c>
      <c r="C643" s="13" t="s">
        <v>37</v>
      </c>
      <c r="D643" s="13">
        <v>8</v>
      </c>
      <c r="E643" s="18">
        <v>0</v>
      </c>
      <c r="F643" s="16">
        <f>E643</f>
        <v>0</v>
      </c>
      <c r="G643" s="32">
        <f>SUM(F643:F644)</f>
        <v>0</v>
      </c>
    </row>
    <row r="644" spans="1:7" s="17" customFormat="1" ht="12.75" customHeight="1">
      <c r="A644" s="31"/>
      <c r="B644" s="31"/>
      <c r="C644" s="13" t="s">
        <v>38</v>
      </c>
      <c r="D644" s="13">
        <v>10</v>
      </c>
      <c r="E644" s="18">
        <v>0</v>
      </c>
      <c r="F644" s="16">
        <f>E644</f>
        <v>0</v>
      </c>
      <c r="G644" s="32"/>
    </row>
    <row r="645" spans="1:7" s="17" customFormat="1" ht="12.75" customHeight="1">
      <c r="A645" s="31"/>
      <c r="B645" s="33" t="s">
        <v>10</v>
      </c>
      <c r="C645" s="33"/>
      <c r="D645" s="33"/>
      <c r="E645" s="11">
        <f>SUM(E643:E644)</f>
        <v>0</v>
      </c>
      <c r="F645" s="11">
        <f>SUM(E645:E645)</f>
        <v>0</v>
      </c>
      <c r="G645" s="11">
        <f>G643</f>
        <v>0</v>
      </c>
    </row>
    <row r="646" spans="1:7" s="17" customFormat="1" ht="12.75" customHeight="1">
      <c r="A646" s="31" t="s">
        <v>107</v>
      </c>
      <c r="B646" s="31" t="s">
        <v>49</v>
      </c>
      <c r="C646" s="13" t="s">
        <v>15</v>
      </c>
      <c r="D646" s="13">
        <v>1</v>
      </c>
      <c r="E646" s="18">
        <v>0</v>
      </c>
      <c r="F646" s="16">
        <f t="shared" ref="F646:F658" si="43">E646</f>
        <v>0</v>
      </c>
      <c r="G646" s="32">
        <f>SUM(F646:F658)</f>
        <v>7</v>
      </c>
    </row>
    <row r="647" spans="1:7" s="17" customFormat="1" ht="12.75" customHeight="1">
      <c r="A647" s="31"/>
      <c r="B647" s="31"/>
      <c r="C647" s="13" t="s">
        <v>16</v>
      </c>
      <c r="D647" s="13">
        <v>1</v>
      </c>
      <c r="E647" s="18">
        <v>0</v>
      </c>
      <c r="F647" s="16">
        <f t="shared" si="43"/>
        <v>0</v>
      </c>
      <c r="G647" s="32"/>
    </row>
    <row r="648" spans="1:7" s="17" customFormat="1" ht="12.75" customHeight="1">
      <c r="A648" s="31"/>
      <c r="B648" s="31"/>
      <c r="C648" s="13" t="s">
        <v>17</v>
      </c>
      <c r="D648" s="13">
        <v>1</v>
      </c>
      <c r="E648" s="18">
        <v>0</v>
      </c>
      <c r="F648" s="16">
        <f t="shared" si="43"/>
        <v>0</v>
      </c>
      <c r="G648" s="32"/>
    </row>
    <row r="649" spans="1:7" s="17" customFormat="1" ht="12.75" customHeight="1">
      <c r="A649" s="31"/>
      <c r="B649" s="31"/>
      <c r="C649" s="13" t="s">
        <v>18</v>
      </c>
      <c r="D649" s="13">
        <v>1</v>
      </c>
      <c r="E649" s="18">
        <v>0</v>
      </c>
      <c r="F649" s="16">
        <f t="shared" si="43"/>
        <v>0</v>
      </c>
      <c r="G649" s="32"/>
    </row>
    <row r="650" spans="1:7" s="17" customFormat="1" ht="12.75" customHeight="1">
      <c r="A650" s="31"/>
      <c r="B650" s="31"/>
      <c r="C650" s="13" t="s">
        <v>18</v>
      </c>
      <c r="D650" s="13">
        <v>4</v>
      </c>
      <c r="E650" s="18">
        <v>0</v>
      </c>
      <c r="F650" s="16">
        <f t="shared" si="43"/>
        <v>0</v>
      </c>
      <c r="G650" s="32"/>
    </row>
    <row r="651" spans="1:7" s="17" customFormat="1" ht="12.75" customHeight="1">
      <c r="A651" s="31"/>
      <c r="B651" s="31"/>
      <c r="C651" s="13" t="s">
        <v>18</v>
      </c>
      <c r="D651" s="13">
        <v>7</v>
      </c>
      <c r="E651" s="18">
        <v>0</v>
      </c>
      <c r="F651" s="16">
        <f t="shared" si="43"/>
        <v>0</v>
      </c>
      <c r="G651" s="32"/>
    </row>
    <row r="652" spans="1:7" s="17" customFormat="1" ht="12.75" customHeight="1">
      <c r="A652" s="31"/>
      <c r="B652" s="31"/>
      <c r="C652" s="13" t="s">
        <v>19</v>
      </c>
      <c r="D652" s="13">
        <v>1</v>
      </c>
      <c r="E652" s="18">
        <v>0</v>
      </c>
      <c r="F652" s="16">
        <f t="shared" si="43"/>
        <v>0</v>
      </c>
      <c r="G652" s="32"/>
    </row>
    <row r="653" spans="1:7" s="17" customFormat="1" ht="12.75" customHeight="1">
      <c r="A653" s="31"/>
      <c r="B653" s="31"/>
      <c r="C653" s="13" t="s">
        <v>19</v>
      </c>
      <c r="D653" s="13">
        <v>6</v>
      </c>
      <c r="E653" s="18">
        <v>1</v>
      </c>
      <c r="F653" s="16">
        <f t="shared" si="43"/>
        <v>1</v>
      </c>
      <c r="G653" s="32"/>
    </row>
    <row r="654" spans="1:7" s="17" customFormat="1" ht="12.75" customHeight="1">
      <c r="A654" s="31"/>
      <c r="B654" s="31"/>
      <c r="C654" s="13" t="s">
        <v>37</v>
      </c>
      <c r="D654" s="13">
        <v>4</v>
      </c>
      <c r="E654" s="18">
        <v>1</v>
      </c>
      <c r="F654" s="16">
        <f t="shared" si="43"/>
        <v>1</v>
      </c>
      <c r="G654" s="32"/>
    </row>
    <row r="655" spans="1:7" s="17" customFormat="1" ht="12.75" customHeight="1">
      <c r="A655" s="31"/>
      <c r="B655" s="31"/>
      <c r="C655" s="13" t="s">
        <v>37</v>
      </c>
      <c r="D655" s="13">
        <v>8</v>
      </c>
      <c r="E655" s="18">
        <v>0</v>
      </c>
      <c r="F655" s="16">
        <f t="shared" si="43"/>
        <v>0</v>
      </c>
      <c r="G655" s="32"/>
    </row>
    <row r="656" spans="1:7" s="17" customFormat="1" ht="12.75" customHeight="1">
      <c r="A656" s="31"/>
      <c r="B656" s="31"/>
      <c r="C656" s="13" t="s">
        <v>37</v>
      </c>
      <c r="D656" s="13">
        <v>10</v>
      </c>
      <c r="E656" s="18">
        <v>0</v>
      </c>
      <c r="F656" s="16">
        <f t="shared" si="43"/>
        <v>0</v>
      </c>
      <c r="G656" s="32"/>
    </row>
    <row r="657" spans="1:7" s="17" customFormat="1" ht="12.75" customHeight="1">
      <c r="A657" s="31"/>
      <c r="B657" s="31"/>
      <c r="C657" s="13" t="s">
        <v>38</v>
      </c>
      <c r="D657" s="13">
        <v>7</v>
      </c>
      <c r="E657" s="18">
        <v>0</v>
      </c>
      <c r="F657" s="16">
        <f t="shared" si="43"/>
        <v>0</v>
      </c>
      <c r="G657" s="32"/>
    </row>
    <row r="658" spans="1:7" s="17" customFormat="1" ht="12.75" customHeight="1">
      <c r="A658" s="31"/>
      <c r="B658" s="31"/>
      <c r="C658" s="13" t="s">
        <v>38</v>
      </c>
      <c r="D658" s="13">
        <v>10</v>
      </c>
      <c r="E658" s="18">
        <v>5</v>
      </c>
      <c r="F658" s="16">
        <f t="shared" si="43"/>
        <v>5</v>
      </c>
      <c r="G658" s="32"/>
    </row>
    <row r="659" spans="1:7" s="17" customFormat="1" ht="12.75" customHeight="1">
      <c r="A659" s="31"/>
      <c r="B659" s="33" t="s">
        <v>10</v>
      </c>
      <c r="C659" s="33"/>
      <c r="D659" s="33"/>
      <c r="E659" s="11">
        <f>SUM(E646:E658)</f>
        <v>7</v>
      </c>
      <c r="F659" s="11">
        <f>SUM(E659:E659)</f>
        <v>7</v>
      </c>
      <c r="G659" s="11">
        <f>G646</f>
        <v>7</v>
      </c>
    </row>
    <row r="660" spans="1:7" s="17" customFormat="1" ht="12.75" customHeight="1">
      <c r="A660" s="31" t="s">
        <v>108</v>
      </c>
      <c r="B660" s="31" t="s">
        <v>49</v>
      </c>
      <c r="C660" s="13" t="s">
        <v>16</v>
      </c>
      <c r="D660" s="13">
        <v>1</v>
      </c>
      <c r="E660" s="18">
        <v>0</v>
      </c>
      <c r="F660" s="16">
        <f t="shared" ref="F660:F666" si="44">E660</f>
        <v>0</v>
      </c>
      <c r="G660" s="32">
        <f>SUM(F660:F666)</f>
        <v>6</v>
      </c>
    </row>
    <row r="661" spans="1:7" s="17" customFormat="1" ht="12.75" customHeight="1">
      <c r="A661" s="31"/>
      <c r="B661" s="31"/>
      <c r="C661" s="13" t="s">
        <v>16</v>
      </c>
      <c r="D661" s="13">
        <v>4</v>
      </c>
      <c r="E661" s="18">
        <v>0</v>
      </c>
      <c r="F661" s="16">
        <f t="shared" si="44"/>
        <v>0</v>
      </c>
      <c r="G661" s="32"/>
    </row>
    <row r="662" spans="1:7" s="17" customFormat="1" ht="12.75" customHeight="1">
      <c r="A662" s="31"/>
      <c r="B662" s="31"/>
      <c r="C662" s="13" t="s">
        <v>16</v>
      </c>
      <c r="D662" s="13">
        <v>7</v>
      </c>
      <c r="E662" s="18">
        <v>0</v>
      </c>
      <c r="F662" s="16">
        <f t="shared" si="44"/>
        <v>0</v>
      </c>
      <c r="G662" s="32"/>
    </row>
    <row r="663" spans="1:7" s="17" customFormat="1" ht="12.75" customHeight="1">
      <c r="A663" s="31"/>
      <c r="B663" s="31"/>
      <c r="C663" s="13" t="s">
        <v>17</v>
      </c>
      <c r="D663" s="13">
        <v>1</v>
      </c>
      <c r="E663" s="18">
        <v>0</v>
      </c>
      <c r="F663" s="16">
        <f t="shared" si="44"/>
        <v>0</v>
      </c>
      <c r="G663" s="32"/>
    </row>
    <row r="664" spans="1:7" s="17" customFormat="1" ht="12.75" customHeight="1">
      <c r="A664" s="31"/>
      <c r="B664" s="31"/>
      <c r="C664" s="13" t="s">
        <v>18</v>
      </c>
      <c r="D664" s="13">
        <v>3</v>
      </c>
      <c r="E664" s="18">
        <v>1</v>
      </c>
      <c r="F664" s="16">
        <f t="shared" si="44"/>
        <v>1</v>
      </c>
      <c r="G664" s="32"/>
    </row>
    <row r="665" spans="1:7" s="17" customFormat="1" ht="12.75" customHeight="1">
      <c r="A665" s="31"/>
      <c r="B665" s="31"/>
      <c r="C665" s="13" t="s">
        <v>18</v>
      </c>
      <c r="D665" s="13">
        <v>6</v>
      </c>
      <c r="E665" s="18">
        <v>3</v>
      </c>
      <c r="F665" s="16">
        <f t="shared" si="44"/>
        <v>3</v>
      </c>
      <c r="G665" s="32"/>
    </row>
    <row r="666" spans="1:7" s="17" customFormat="1" ht="12.75" customHeight="1">
      <c r="A666" s="31"/>
      <c r="B666" s="31"/>
      <c r="C666" s="13" t="s">
        <v>18</v>
      </c>
      <c r="D666" s="13">
        <v>10</v>
      </c>
      <c r="E666" s="18">
        <v>2</v>
      </c>
      <c r="F666" s="16">
        <f t="shared" si="44"/>
        <v>2</v>
      </c>
      <c r="G666" s="32"/>
    </row>
    <row r="667" spans="1:7" s="17" customFormat="1" ht="12.75" customHeight="1">
      <c r="A667" s="31"/>
      <c r="B667" s="33" t="s">
        <v>10</v>
      </c>
      <c r="C667" s="33"/>
      <c r="D667" s="33"/>
      <c r="E667" s="11">
        <f>SUM(E660:E666)</f>
        <v>6</v>
      </c>
      <c r="F667" s="11">
        <f>SUM(E667:E667)</f>
        <v>6</v>
      </c>
      <c r="G667" s="11">
        <f>G660</f>
        <v>6</v>
      </c>
    </row>
    <row r="668" spans="1:7" s="17" customFormat="1" ht="12.75" customHeight="1">
      <c r="A668" s="31" t="s">
        <v>109</v>
      </c>
      <c r="B668" s="31" t="s">
        <v>49</v>
      </c>
      <c r="C668" s="13" t="s">
        <v>17</v>
      </c>
      <c r="D668" s="13">
        <v>1</v>
      </c>
      <c r="E668" s="18">
        <v>0</v>
      </c>
      <c r="F668" s="16">
        <f t="shared" ref="F668:F676" si="45">E668</f>
        <v>0</v>
      </c>
      <c r="G668" s="32">
        <f>SUM(F668:F676)</f>
        <v>3</v>
      </c>
    </row>
    <row r="669" spans="1:7" s="17" customFormat="1" ht="12.75" customHeight="1">
      <c r="A669" s="31"/>
      <c r="B669" s="31"/>
      <c r="C669" s="13" t="s">
        <v>18</v>
      </c>
      <c r="D669" s="13">
        <v>1</v>
      </c>
      <c r="E669" s="18">
        <v>0</v>
      </c>
      <c r="F669" s="16">
        <f t="shared" si="45"/>
        <v>0</v>
      </c>
      <c r="G669" s="32"/>
    </row>
    <row r="670" spans="1:7" s="17" customFormat="1" ht="12.75" customHeight="1">
      <c r="A670" s="31"/>
      <c r="B670" s="31"/>
      <c r="C670" s="13" t="s">
        <v>19</v>
      </c>
      <c r="D670" s="13">
        <v>1</v>
      </c>
      <c r="E670" s="18">
        <v>0</v>
      </c>
      <c r="F670" s="16">
        <f t="shared" si="45"/>
        <v>0</v>
      </c>
      <c r="G670" s="32"/>
    </row>
    <row r="671" spans="1:7" s="17" customFormat="1" ht="12.75" customHeight="1">
      <c r="A671" s="31"/>
      <c r="B671" s="31"/>
      <c r="C671" s="13" t="s">
        <v>37</v>
      </c>
      <c r="D671" s="13">
        <v>8</v>
      </c>
      <c r="E671" s="18">
        <v>0</v>
      </c>
      <c r="F671" s="16">
        <f t="shared" si="45"/>
        <v>0</v>
      </c>
      <c r="G671" s="32"/>
    </row>
    <row r="672" spans="1:7" s="17" customFormat="1" ht="12.75" customHeight="1">
      <c r="A672" s="31"/>
      <c r="B672" s="31"/>
      <c r="C672" s="13" t="s">
        <v>38</v>
      </c>
      <c r="D672" s="13">
        <v>5</v>
      </c>
      <c r="E672" s="18">
        <v>0</v>
      </c>
      <c r="F672" s="16">
        <f t="shared" si="45"/>
        <v>0</v>
      </c>
      <c r="G672" s="32"/>
    </row>
    <row r="673" spans="1:7" s="17" customFormat="1" ht="12.75" customHeight="1">
      <c r="A673" s="31"/>
      <c r="B673" s="31"/>
      <c r="C673" s="13" t="s">
        <v>38</v>
      </c>
      <c r="D673" s="13">
        <v>6</v>
      </c>
      <c r="E673" s="18">
        <v>0</v>
      </c>
      <c r="F673" s="16">
        <f t="shared" si="45"/>
        <v>0</v>
      </c>
      <c r="G673" s="32"/>
    </row>
    <row r="674" spans="1:7" s="17" customFormat="1" ht="12.75" customHeight="1">
      <c r="A674" s="31"/>
      <c r="B674" s="31"/>
      <c r="C674" s="13" t="s">
        <v>38</v>
      </c>
      <c r="D674" s="13">
        <v>8</v>
      </c>
      <c r="E674" s="18">
        <v>0</v>
      </c>
      <c r="F674" s="16">
        <f t="shared" si="45"/>
        <v>0</v>
      </c>
      <c r="G674" s="32"/>
    </row>
    <row r="675" spans="1:7" s="17" customFormat="1" ht="12.75" customHeight="1">
      <c r="A675" s="31"/>
      <c r="B675" s="31"/>
      <c r="C675" s="13" t="s">
        <v>38</v>
      </c>
      <c r="D675" s="13">
        <v>9</v>
      </c>
      <c r="E675" s="18">
        <v>0</v>
      </c>
      <c r="F675" s="16">
        <f t="shared" si="45"/>
        <v>0</v>
      </c>
      <c r="G675" s="32"/>
    </row>
    <row r="676" spans="1:7" s="17" customFormat="1" ht="12.75" customHeight="1">
      <c r="A676" s="31"/>
      <c r="B676" s="31"/>
      <c r="C676" s="13" t="s">
        <v>38</v>
      </c>
      <c r="D676" s="13">
        <v>10</v>
      </c>
      <c r="E676" s="18">
        <v>3</v>
      </c>
      <c r="F676" s="16">
        <f t="shared" si="45"/>
        <v>3</v>
      </c>
      <c r="G676" s="32"/>
    </row>
    <row r="677" spans="1:7" s="17" customFormat="1" ht="12.75" customHeight="1">
      <c r="A677" s="31"/>
      <c r="B677" s="33" t="s">
        <v>10</v>
      </c>
      <c r="C677" s="33"/>
      <c r="D677" s="33"/>
      <c r="E677" s="11">
        <f>SUM(E668:E676)</f>
        <v>3</v>
      </c>
      <c r="F677" s="11">
        <f>SUM(E677:E677)</f>
        <v>3</v>
      </c>
      <c r="G677" s="11">
        <f>G668</f>
        <v>3</v>
      </c>
    </row>
    <row r="678" spans="1:7" s="17" customFormat="1" ht="30" customHeight="1">
      <c r="A678" s="31" t="s">
        <v>110</v>
      </c>
      <c r="B678" s="13" t="s">
        <v>49</v>
      </c>
      <c r="C678" s="13" t="s">
        <v>37</v>
      </c>
      <c r="D678" s="13">
        <v>10</v>
      </c>
      <c r="E678" s="18">
        <v>4</v>
      </c>
      <c r="F678" s="16">
        <f>E678</f>
        <v>4</v>
      </c>
      <c r="G678" s="16">
        <f>SUM(F678:F678)</f>
        <v>4</v>
      </c>
    </row>
    <row r="679" spans="1:7" s="17" customFormat="1" ht="12.75" customHeight="1">
      <c r="A679" s="31"/>
      <c r="B679" s="33" t="s">
        <v>10</v>
      </c>
      <c r="C679" s="33"/>
      <c r="D679" s="33"/>
      <c r="E679" s="11">
        <f>SUM(E678:E678)</f>
        <v>4</v>
      </c>
      <c r="F679" s="11">
        <f>SUM(E679:E679)</f>
        <v>4</v>
      </c>
      <c r="G679" s="11">
        <f>G678</f>
        <v>4</v>
      </c>
    </row>
    <row r="680" spans="1:7" s="22" customFormat="1" ht="13.5" customHeight="1">
      <c r="A680" s="29" t="s">
        <v>111</v>
      </c>
      <c r="B680" s="29"/>
      <c r="C680" s="29"/>
      <c r="D680" s="29"/>
      <c r="E680" s="21">
        <f>E148+E289+E504+E587+E30+E40+E58+E504++E64+E72+E80+E95+E114+EE587+E152+E159+E169+E176+E182+E187+E195+E203+E211+E226+E234+E242+E251+E262+E268+E278+E284+E297+E306+E314+E317+E324+E342+E347+E360+E363+E371+E376+E380+E387+E394+E401+E404+E404+E406+E410+E411+E414+E416+E430+E435+E444+E448+E459+E470+E482+E490+E501+E511+E514+E522+E528+E531+E551+E558+E581+E605+E615+E620+E623+E625+E627+E629+E631+E633+E635+E638+E640+E642+E645+E659+E667+E677+E679+E587</f>
        <v>635</v>
      </c>
      <c r="F680" s="21">
        <f>F148+F289+F504+F587+F30+F40+F58+F504++F64+F72+F80+F95+F114+EF587+F152+F159+F169+F176+F182+F187+F195+F203+F211+F226+F234+F242+F251+F262+F268+F278+F284+F297+F306+F314+F317+F324+F342+F347+F360+F363+F371+F376+F380+F387+F394+F401+F404+F404+F406+F410+F411+F414+F416+F430+F435+F444+F448+F459+F470+F482+F490+F501+F511+F514+F522+F528+F531+F551+F558+F581+F605+F615+F620+F623+F625+F627+F629+F631+F633+F635+F638+F640+F642+F645+F659+F667+F677+F679+F587</f>
        <v>635</v>
      </c>
      <c r="G680" s="21">
        <f>G148+G289+G504+G587+G30+G40+G58++G64+G72+G80+G95+G114+EG587+G152+G159+G169+G176+G182+G187+G195+G203+G211+G226+G234+G242+G251+G262+G268+G278+G284+G297+G306+G314+G317+G324+G342+G347+G360+G363+G371+G376+G380+G387+G394+G401+G404+G404+G406+G410+G416+G414+G430+G435+G444+G448+G459+G470+G482+G490+G501+G511+G514+G522+G528+G531+G551+G558+G581+G605+G615+G620+G623+G625+G627+G629+G631+G633+G635+G638+G640+G642+G645+G659+G667+G677+G679</f>
        <v>633</v>
      </c>
    </row>
    <row r="681" spans="1:7">
      <c r="A681" s="23"/>
    </row>
  </sheetData>
  <mergeCells count="324">
    <mergeCell ref="A680:D680"/>
    <mergeCell ref="A668:A677"/>
    <mergeCell ref="B668:B676"/>
    <mergeCell ref="G668:G676"/>
    <mergeCell ref="B677:D677"/>
    <mergeCell ref="A678:A679"/>
    <mergeCell ref="B679:D679"/>
    <mergeCell ref="A646:A659"/>
    <mergeCell ref="B646:B658"/>
    <mergeCell ref="G646:G658"/>
    <mergeCell ref="B659:D659"/>
    <mergeCell ref="A660:A667"/>
    <mergeCell ref="B660:B666"/>
    <mergeCell ref="G660:G666"/>
    <mergeCell ref="B667:D667"/>
    <mergeCell ref="A641:A642"/>
    <mergeCell ref="B642:D642"/>
    <mergeCell ref="A643:A645"/>
    <mergeCell ref="B643:B644"/>
    <mergeCell ref="G643:G644"/>
    <mergeCell ref="B645:D645"/>
    <mergeCell ref="A636:A638"/>
    <mergeCell ref="B636:B637"/>
    <mergeCell ref="G636:G637"/>
    <mergeCell ref="B638:D638"/>
    <mergeCell ref="A639:A640"/>
    <mergeCell ref="B640:D640"/>
    <mergeCell ref="A630:A631"/>
    <mergeCell ref="B631:D631"/>
    <mergeCell ref="A632:A633"/>
    <mergeCell ref="B633:D633"/>
    <mergeCell ref="A634:A635"/>
    <mergeCell ref="B635:D635"/>
    <mergeCell ref="A624:A625"/>
    <mergeCell ref="B625:D625"/>
    <mergeCell ref="A626:A627"/>
    <mergeCell ref="B627:D627"/>
    <mergeCell ref="A628:A629"/>
    <mergeCell ref="B629:D629"/>
    <mergeCell ref="A616:A620"/>
    <mergeCell ref="B616:B619"/>
    <mergeCell ref="G616:G619"/>
    <mergeCell ref="B620:D620"/>
    <mergeCell ref="A621:A623"/>
    <mergeCell ref="B621:B622"/>
    <mergeCell ref="G621:G622"/>
    <mergeCell ref="B623:D623"/>
    <mergeCell ref="A588:A605"/>
    <mergeCell ref="B588:B604"/>
    <mergeCell ref="G588:G604"/>
    <mergeCell ref="B605:D605"/>
    <mergeCell ref="A606:A615"/>
    <mergeCell ref="B606:B614"/>
    <mergeCell ref="G606:G614"/>
    <mergeCell ref="B615:D615"/>
    <mergeCell ref="A559:A581"/>
    <mergeCell ref="B559:B580"/>
    <mergeCell ref="G559:G580"/>
    <mergeCell ref="B581:D581"/>
    <mergeCell ref="A582:A587"/>
    <mergeCell ref="B582:B586"/>
    <mergeCell ref="G582:G586"/>
    <mergeCell ref="B587:D587"/>
    <mergeCell ref="A532:A551"/>
    <mergeCell ref="B532:B550"/>
    <mergeCell ref="G532:G550"/>
    <mergeCell ref="B551:D551"/>
    <mergeCell ref="A552:A558"/>
    <mergeCell ref="B552:B557"/>
    <mergeCell ref="G552:G557"/>
    <mergeCell ref="B558:D558"/>
    <mergeCell ref="A523:A528"/>
    <mergeCell ref="B523:B527"/>
    <mergeCell ref="G523:G527"/>
    <mergeCell ref="B528:D528"/>
    <mergeCell ref="A529:A531"/>
    <mergeCell ref="B529:B530"/>
    <mergeCell ref="G529:G530"/>
    <mergeCell ref="B531:D531"/>
    <mergeCell ref="A512:A514"/>
    <mergeCell ref="B512:B513"/>
    <mergeCell ref="G512:G513"/>
    <mergeCell ref="B514:D514"/>
    <mergeCell ref="A515:A522"/>
    <mergeCell ref="B515:B519"/>
    <mergeCell ref="G515:G519"/>
    <mergeCell ref="B520:B521"/>
    <mergeCell ref="G520:G521"/>
    <mergeCell ref="B522:D522"/>
    <mergeCell ref="A502:A504"/>
    <mergeCell ref="B502:B503"/>
    <mergeCell ref="G502:G503"/>
    <mergeCell ref="B504:D504"/>
    <mergeCell ref="A505:A511"/>
    <mergeCell ref="B505:B510"/>
    <mergeCell ref="G505:G510"/>
    <mergeCell ref="B511:D511"/>
    <mergeCell ref="A483:A490"/>
    <mergeCell ref="B483:B489"/>
    <mergeCell ref="G483:G489"/>
    <mergeCell ref="B490:D490"/>
    <mergeCell ref="A491:A501"/>
    <mergeCell ref="B491:B500"/>
    <mergeCell ref="G491:G500"/>
    <mergeCell ref="B501:D501"/>
    <mergeCell ref="A460:A470"/>
    <mergeCell ref="B460:B469"/>
    <mergeCell ref="G460:G469"/>
    <mergeCell ref="B470:D470"/>
    <mergeCell ref="A471:A482"/>
    <mergeCell ref="B471:B481"/>
    <mergeCell ref="G471:G481"/>
    <mergeCell ref="B482:D482"/>
    <mergeCell ref="A445:A448"/>
    <mergeCell ref="B445:B447"/>
    <mergeCell ref="G445:G447"/>
    <mergeCell ref="B448:D448"/>
    <mergeCell ref="A449:A459"/>
    <mergeCell ref="B449:B458"/>
    <mergeCell ref="G449:G458"/>
    <mergeCell ref="B459:D459"/>
    <mergeCell ref="A431:A435"/>
    <mergeCell ref="B431:B434"/>
    <mergeCell ref="G431:G434"/>
    <mergeCell ref="B435:D435"/>
    <mergeCell ref="A436:A444"/>
    <mergeCell ref="B436:B443"/>
    <mergeCell ref="G436:G443"/>
    <mergeCell ref="B444:D444"/>
    <mergeCell ref="A415:A416"/>
    <mergeCell ref="B416:D416"/>
    <mergeCell ref="A417:A430"/>
    <mergeCell ref="B417:B429"/>
    <mergeCell ref="G417:G429"/>
    <mergeCell ref="B430:D430"/>
    <mergeCell ref="A407:A410"/>
    <mergeCell ref="B407:B409"/>
    <mergeCell ref="G407:G409"/>
    <mergeCell ref="B410:D410"/>
    <mergeCell ref="A411:A414"/>
    <mergeCell ref="B411:B413"/>
    <mergeCell ref="G411:G413"/>
    <mergeCell ref="B414:D414"/>
    <mergeCell ref="A402:A404"/>
    <mergeCell ref="B402:B403"/>
    <mergeCell ref="G402:G403"/>
    <mergeCell ref="B404:D404"/>
    <mergeCell ref="A405:A406"/>
    <mergeCell ref="B406:D406"/>
    <mergeCell ref="A388:A394"/>
    <mergeCell ref="B388:B393"/>
    <mergeCell ref="G388:G393"/>
    <mergeCell ref="B394:D394"/>
    <mergeCell ref="A395:A401"/>
    <mergeCell ref="B395:B400"/>
    <mergeCell ref="G395:G400"/>
    <mergeCell ref="B401:D401"/>
    <mergeCell ref="A377:A380"/>
    <mergeCell ref="B377:B379"/>
    <mergeCell ref="G377:G379"/>
    <mergeCell ref="B380:D380"/>
    <mergeCell ref="A381:A387"/>
    <mergeCell ref="B381:B386"/>
    <mergeCell ref="G381:G386"/>
    <mergeCell ref="B387:D387"/>
    <mergeCell ref="A364:A371"/>
    <mergeCell ref="B364:B370"/>
    <mergeCell ref="G364:G370"/>
    <mergeCell ref="B371:D371"/>
    <mergeCell ref="A372:A376"/>
    <mergeCell ref="B372:B375"/>
    <mergeCell ref="G372:G375"/>
    <mergeCell ref="B376:D376"/>
    <mergeCell ref="A348:A360"/>
    <mergeCell ref="B348:B359"/>
    <mergeCell ref="G348:G359"/>
    <mergeCell ref="B360:D360"/>
    <mergeCell ref="A361:A363"/>
    <mergeCell ref="B361:B362"/>
    <mergeCell ref="G361:G362"/>
    <mergeCell ref="B363:D363"/>
    <mergeCell ref="A325:A342"/>
    <mergeCell ref="B325:B341"/>
    <mergeCell ref="G325:G341"/>
    <mergeCell ref="B342:D342"/>
    <mergeCell ref="A343:A347"/>
    <mergeCell ref="B343:B346"/>
    <mergeCell ref="G343:G346"/>
    <mergeCell ref="B347:D347"/>
    <mergeCell ref="A315:A317"/>
    <mergeCell ref="B315:B316"/>
    <mergeCell ref="G315:G316"/>
    <mergeCell ref="B317:D317"/>
    <mergeCell ref="A318:A324"/>
    <mergeCell ref="B318:B323"/>
    <mergeCell ref="G318:G323"/>
    <mergeCell ref="B324:D324"/>
    <mergeCell ref="A298:A306"/>
    <mergeCell ref="B298:B305"/>
    <mergeCell ref="G298:G305"/>
    <mergeCell ref="B306:D306"/>
    <mergeCell ref="A307:A314"/>
    <mergeCell ref="B307:B313"/>
    <mergeCell ref="G307:G313"/>
    <mergeCell ref="B314:D314"/>
    <mergeCell ref="A285:A289"/>
    <mergeCell ref="B285:B288"/>
    <mergeCell ref="G285:G288"/>
    <mergeCell ref="B289:D289"/>
    <mergeCell ref="A290:A297"/>
    <mergeCell ref="B290:B296"/>
    <mergeCell ref="G290:G296"/>
    <mergeCell ref="B297:D297"/>
    <mergeCell ref="A269:A278"/>
    <mergeCell ref="B269:B277"/>
    <mergeCell ref="G269:G277"/>
    <mergeCell ref="B278:D278"/>
    <mergeCell ref="A279:A284"/>
    <mergeCell ref="B279:B283"/>
    <mergeCell ref="G279:G283"/>
    <mergeCell ref="B284:D284"/>
    <mergeCell ref="A252:A262"/>
    <mergeCell ref="B252:B261"/>
    <mergeCell ref="G252:G261"/>
    <mergeCell ref="B262:D262"/>
    <mergeCell ref="A263:A268"/>
    <mergeCell ref="B263:B267"/>
    <mergeCell ref="G263:G267"/>
    <mergeCell ref="B268:D268"/>
    <mergeCell ref="A243:A251"/>
    <mergeCell ref="B243:B247"/>
    <mergeCell ref="G243:G247"/>
    <mergeCell ref="B248:B250"/>
    <mergeCell ref="G248:G250"/>
    <mergeCell ref="B251:D251"/>
    <mergeCell ref="A227:A234"/>
    <mergeCell ref="B227:B233"/>
    <mergeCell ref="G227:G233"/>
    <mergeCell ref="B234:D234"/>
    <mergeCell ref="A235:A242"/>
    <mergeCell ref="B235:B241"/>
    <mergeCell ref="G235:G241"/>
    <mergeCell ref="B242:D242"/>
    <mergeCell ref="A204:A211"/>
    <mergeCell ref="B204:B210"/>
    <mergeCell ref="G204:G210"/>
    <mergeCell ref="B211:D211"/>
    <mergeCell ref="A212:A226"/>
    <mergeCell ref="B212:B225"/>
    <mergeCell ref="G212:G225"/>
    <mergeCell ref="B226:D226"/>
    <mergeCell ref="A188:A195"/>
    <mergeCell ref="B188:B194"/>
    <mergeCell ref="G188:G194"/>
    <mergeCell ref="B195:D195"/>
    <mergeCell ref="A196:A203"/>
    <mergeCell ref="B196:B202"/>
    <mergeCell ref="G196:G202"/>
    <mergeCell ref="B203:D203"/>
    <mergeCell ref="A177:A182"/>
    <mergeCell ref="B177:B181"/>
    <mergeCell ref="G177:G181"/>
    <mergeCell ref="B182:D182"/>
    <mergeCell ref="A183:A187"/>
    <mergeCell ref="B183:B186"/>
    <mergeCell ref="G183:G186"/>
    <mergeCell ref="B187:D187"/>
    <mergeCell ref="A160:A169"/>
    <mergeCell ref="B160:B168"/>
    <mergeCell ref="G160:G168"/>
    <mergeCell ref="B169:D169"/>
    <mergeCell ref="A170:A176"/>
    <mergeCell ref="B170:B175"/>
    <mergeCell ref="G170:G175"/>
    <mergeCell ref="B176:D176"/>
    <mergeCell ref="A149:A152"/>
    <mergeCell ref="B149:B151"/>
    <mergeCell ref="G149:G151"/>
    <mergeCell ref="B152:D152"/>
    <mergeCell ref="A153:A159"/>
    <mergeCell ref="B153:B158"/>
    <mergeCell ref="G153:G158"/>
    <mergeCell ref="B159:D159"/>
    <mergeCell ref="A96:A114"/>
    <mergeCell ref="B96:B113"/>
    <mergeCell ref="G96:G113"/>
    <mergeCell ref="B114:D114"/>
    <mergeCell ref="A115:A148"/>
    <mergeCell ref="B115:B147"/>
    <mergeCell ref="G115:G147"/>
    <mergeCell ref="B148:D148"/>
    <mergeCell ref="A73:A80"/>
    <mergeCell ref="B73:B79"/>
    <mergeCell ref="G73:G79"/>
    <mergeCell ref="B80:D80"/>
    <mergeCell ref="A81:A95"/>
    <mergeCell ref="B81:B94"/>
    <mergeCell ref="G81:G94"/>
    <mergeCell ref="B95:D95"/>
    <mergeCell ref="A59:A64"/>
    <mergeCell ref="B59:B63"/>
    <mergeCell ref="G59:G63"/>
    <mergeCell ref="B64:D64"/>
    <mergeCell ref="A65:A72"/>
    <mergeCell ref="B65:B71"/>
    <mergeCell ref="G65:G71"/>
    <mergeCell ref="B72:D72"/>
    <mergeCell ref="A31:A40"/>
    <mergeCell ref="B31:B39"/>
    <mergeCell ref="G31:G39"/>
    <mergeCell ref="B40:D40"/>
    <mergeCell ref="A41:A58"/>
    <mergeCell ref="B41:B57"/>
    <mergeCell ref="G41:G57"/>
    <mergeCell ref="B58:D58"/>
    <mergeCell ref="A1:G1"/>
    <mergeCell ref="A3:G3"/>
    <mergeCell ref="A5:G5"/>
    <mergeCell ref="A7:D8"/>
    <mergeCell ref="E7:G8"/>
    <mergeCell ref="A10:A30"/>
    <mergeCell ref="B10:B29"/>
    <mergeCell ref="G10:G29"/>
    <mergeCell ref="B30:D30"/>
  </mergeCells>
  <printOptions horizontalCentered="1" verticalCentered="1"/>
  <pageMargins left="0.59015748031496096" right="0.19645669291338602" top="0.78740157480315009" bottom="0.78740157480315009" header="0.39370078740157505" footer="0.39370078740157505"/>
  <pageSetup paperSize="0" scale="60" fitToWidth="0" fitToHeight="0" orientation="portrait" horizontalDpi="0" verticalDpi="0" copies="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FCC76A-1A6D-4E3E-A3CE-E272CF392327}">
  <dimension ref="A1:AMJ605"/>
  <sheetViews>
    <sheetView workbookViewId="0"/>
  </sheetViews>
  <sheetFormatPr defaultRowHeight="12.75"/>
  <cols>
    <col min="1" max="1" width="36.28515625" style="2" customWidth="1"/>
    <col min="2" max="2" width="17" style="2" customWidth="1"/>
    <col min="3" max="3" width="11.42578125" style="2" customWidth="1"/>
    <col min="4" max="4" width="13.42578125" style="2" customWidth="1"/>
    <col min="5" max="5" width="18.28515625" style="41" customWidth="1"/>
    <col min="6" max="1023" width="9.7109375" style="2" customWidth="1"/>
    <col min="1024" max="1024" width="9.140625" style="2" customWidth="1"/>
    <col min="1025" max="1025" width="9.140625" customWidth="1"/>
  </cols>
  <sheetData>
    <row r="1" spans="1:6" ht="12.75" customHeight="1">
      <c r="A1" s="26" t="s">
        <v>112</v>
      </c>
      <c r="B1" s="26"/>
      <c r="C1" s="26"/>
      <c r="D1" s="26"/>
      <c r="E1" s="26"/>
    </row>
    <row r="2" spans="1:6" ht="12.75" customHeight="1">
      <c r="A2" s="42"/>
      <c r="B2" s="42"/>
      <c r="C2" s="42"/>
      <c r="D2" s="42"/>
      <c r="E2" s="42"/>
    </row>
    <row r="3" spans="1:6" ht="12.75" customHeight="1">
      <c r="A3" s="27" t="s">
        <v>1</v>
      </c>
      <c r="B3" s="27"/>
      <c r="C3" s="27"/>
      <c r="D3" s="27"/>
      <c r="E3" s="27"/>
    </row>
    <row r="4" spans="1:6" ht="12.75" customHeight="1">
      <c r="A4" s="42"/>
      <c r="B4" s="42"/>
      <c r="C4" s="42"/>
      <c r="D4" s="42"/>
      <c r="E4" s="42"/>
      <c r="F4" s="36"/>
    </row>
    <row r="5" spans="1:6" ht="12.75" customHeight="1">
      <c r="A5" s="28" t="s">
        <v>2</v>
      </c>
      <c r="B5" s="28"/>
      <c r="C5" s="28"/>
      <c r="D5" s="28"/>
      <c r="E5" s="28"/>
    </row>
    <row r="6" spans="1:6">
      <c r="A6" s="6"/>
      <c r="B6" s="6"/>
      <c r="C6" s="6"/>
      <c r="D6" s="6"/>
      <c r="E6" s="6"/>
    </row>
    <row r="7" spans="1:6" s="37" customFormat="1" ht="12.75" customHeight="1">
      <c r="A7" s="33" t="s">
        <v>3</v>
      </c>
      <c r="B7" s="33"/>
      <c r="C7" s="33"/>
      <c r="D7" s="33"/>
      <c r="E7" s="33" t="s">
        <v>113</v>
      </c>
    </row>
    <row r="8" spans="1:6" s="37" customFormat="1" ht="12.75" customHeight="1">
      <c r="A8" s="33" t="s">
        <v>4</v>
      </c>
      <c r="B8" s="33" t="s">
        <v>5</v>
      </c>
      <c r="C8" s="33" t="s">
        <v>6</v>
      </c>
      <c r="D8" s="33" t="s">
        <v>7</v>
      </c>
      <c r="E8" s="33"/>
    </row>
    <row r="9" spans="1:6" s="37" customFormat="1" ht="12.75" customHeight="1">
      <c r="A9" s="33"/>
      <c r="B9" s="33"/>
      <c r="C9" s="33"/>
      <c r="D9" s="33"/>
      <c r="E9" s="33"/>
    </row>
    <row r="10" spans="1:6" s="37" customFormat="1" ht="15" customHeight="1">
      <c r="A10" s="33"/>
      <c r="B10" s="33"/>
      <c r="C10" s="33"/>
      <c r="D10" s="33"/>
      <c r="E10" s="33"/>
    </row>
    <row r="11" spans="1:6" s="37" customFormat="1" ht="30" customHeight="1">
      <c r="A11" s="13" t="s">
        <v>114</v>
      </c>
      <c r="B11" s="13" t="s">
        <v>49</v>
      </c>
      <c r="C11" s="14" t="s">
        <v>13</v>
      </c>
      <c r="D11" s="14" t="s">
        <v>115</v>
      </c>
      <c r="E11" s="38">
        <v>12878.54</v>
      </c>
    </row>
    <row r="12" spans="1:6" s="37" customFormat="1" ht="30.75" customHeight="1">
      <c r="A12" s="13" t="s">
        <v>116</v>
      </c>
      <c r="B12" s="13" t="s">
        <v>49</v>
      </c>
      <c r="C12" s="14" t="s">
        <v>14</v>
      </c>
      <c r="D12" s="14" t="s">
        <v>115</v>
      </c>
      <c r="E12" s="38">
        <v>15377.65</v>
      </c>
    </row>
    <row r="13" spans="1:6" ht="12.75" customHeight="1">
      <c r="A13" s="31" t="s">
        <v>11</v>
      </c>
      <c r="B13" s="31" t="s">
        <v>12</v>
      </c>
      <c r="C13" s="14" t="s">
        <v>13</v>
      </c>
      <c r="D13" s="14">
        <v>8</v>
      </c>
      <c r="E13" s="38">
        <v>10166.459999999999</v>
      </c>
    </row>
    <row r="14" spans="1:6" ht="12.75" customHeight="1">
      <c r="A14" s="31"/>
      <c r="B14" s="31"/>
      <c r="C14" s="14" t="s">
        <v>14</v>
      </c>
      <c r="D14" s="14">
        <v>5</v>
      </c>
      <c r="E14" s="38">
        <v>11109.15</v>
      </c>
    </row>
    <row r="15" spans="1:6" ht="12.75" customHeight="1">
      <c r="A15" s="31"/>
      <c r="B15" s="31"/>
      <c r="C15" s="14" t="s">
        <v>14</v>
      </c>
      <c r="D15" s="14">
        <v>6</v>
      </c>
      <c r="E15" s="38">
        <v>11442.44</v>
      </c>
    </row>
    <row r="16" spans="1:6" ht="12.75" customHeight="1">
      <c r="A16" s="31"/>
      <c r="B16" s="31"/>
      <c r="C16" s="14" t="s">
        <v>14</v>
      </c>
      <c r="D16" s="14">
        <v>8</v>
      </c>
      <c r="E16" s="38">
        <v>12139.27</v>
      </c>
    </row>
    <row r="17" spans="1:5" ht="12.75" customHeight="1">
      <c r="A17" s="31"/>
      <c r="B17" s="31"/>
      <c r="C17" s="14" t="s">
        <v>14</v>
      </c>
      <c r="D17" s="14">
        <v>9</v>
      </c>
      <c r="E17" s="38">
        <v>12503.45</v>
      </c>
    </row>
    <row r="18" spans="1:5" ht="12.75" customHeight="1">
      <c r="A18" s="31"/>
      <c r="B18" s="31"/>
      <c r="C18" s="14" t="s">
        <v>15</v>
      </c>
      <c r="D18" s="14">
        <v>5</v>
      </c>
      <c r="E18" s="38">
        <v>13264.92</v>
      </c>
    </row>
    <row r="19" spans="1:5" ht="12.75" customHeight="1">
      <c r="A19" s="31"/>
      <c r="B19" s="31"/>
      <c r="C19" s="14" t="s">
        <v>15</v>
      </c>
      <c r="D19" s="14">
        <v>6</v>
      </c>
      <c r="E19" s="38">
        <v>13662.84</v>
      </c>
    </row>
    <row r="20" spans="1:5" ht="12.75" customHeight="1">
      <c r="A20" s="31"/>
      <c r="B20" s="31"/>
      <c r="C20" s="14" t="s">
        <v>16</v>
      </c>
      <c r="D20" s="14">
        <v>2</v>
      </c>
      <c r="E20" s="38">
        <v>14494.91</v>
      </c>
    </row>
    <row r="21" spans="1:5" ht="12.75" customHeight="1">
      <c r="A21" s="31"/>
      <c r="B21" s="31"/>
      <c r="C21" s="14" t="s">
        <v>16</v>
      </c>
      <c r="D21" s="14">
        <v>6</v>
      </c>
      <c r="E21" s="38">
        <v>16314.19</v>
      </c>
    </row>
    <row r="22" spans="1:5" ht="12.75" customHeight="1">
      <c r="A22" s="31"/>
      <c r="B22" s="31"/>
      <c r="C22" s="14" t="s">
        <v>16</v>
      </c>
      <c r="D22" s="14">
        <v>7</v>
      </c>
      <c r="E22" s="38">
        <v>16803.61</v>
      </c>
    </row>
    <row r="23" spans="1:5" ht="12.75" customHeight="1">
      <c r="A23" s="31"/>
      <c r="B23" s="31"/>
      <c r="C23" s="14" t="s">
        <v>16</v>
      </c>
      <c r="D23" s="14">
        <v>10</v>
      </c>
      <c r="E23" s="38">
        <v>18361.740000000002</v>
      </c>
    </row>
    <row r="24" spans="1:5" ht="12.75" customHeight="1">
      <c r="A24" s="31"/>
      <c r="B24" s="31"/>
      <c r="C24" s="14" t="s">
        <v>17</v>
      </c>
      <c r="D24" s="14">
        <v>1</v>
      </c>
      <c r="E24" s="38">
        <v>16803.61</v>
      </c>
    </row>
    <row r="25" spans="1:5" ht="12.75" customHeight="1">
      <c r="A25" s="31"/>
      <c r="B25" s="31"/>
      <c r="C25" s="14" t="s">
        <v>17</v>
      </c>
      <c r="D25" s="14">
        <v>7</v>
      </c>
      <c r="E25" s="38">
        <v>20064.39</v>
      </c>
    </row>
    <row r="26" spans="1:5" ht="12.75" customHeight="1">
      <c r="A26" s="31"/>
      <c r="B26" s="31"/>
      <c r="C26" s="14" t="s">
        <v>17</v>
      </c>
      <c r="D26" s="14">
        <v>10</v>
      </c>
      <c r="E26" s="38">
        <v>21924.880000000001</v>
      </c>
    </row>
    <row r="27" spans="1:5" ht="12.75" customHeight="1">
      <c r="A27" s="31"/>
      <c r="B27" s="31"/>
      <c r="C27" s="14" t="s">
        <v>18</v>
      </c>
      <c r="D27" s="14">
        <v>1</v>
      </c>
      <c r="E27" s="38">
        <v>20064.39</v>
      </c>
    </row>
    <row r="28" spans="1:5" ht="12.75" customHeight="1">
      <c r="A28" s="31"/>
      <c r="B28" s="31"/>
      <c r="C28" s="14" t="s">
        <v>18</v>
      </c>
      <c r="D28" s="14">
        <v>4</v>
      </c>
      <c r="E28" s="38">
        <v>21924.880000000001</v>
      </c>
    </row>
    <row r="29" spans="1:5" ht="12.75" customHeight="1">
      <c r="A29" s="31"/>
      <c r="B29" s="31"/>
      <c r="C29" s="14" t="s">
        <v>18</v>
      </c>
      <c r="D29" s="14">
        <v>7</v>
      </c>
      <c r="E29" s="38">
        <v>23957.62</v>
      </c>
    </row>
    <row r="30" spans="1:5" ht="12.75" customHeight="1">
      <c r="A30" s="31"/>
      <c r="B30" s="31"/>
      <c r="C30" s="14" t="s">
        <v>18</v>
      </c>
      <c r="D30" s="14">
        <v>10</v>
      </c>
      <c r="E30" s="38">
        <v>26179.47</v>
      </c>
    </row>
    <row r="31" spans="1:5" ht="12.75" customHeight="1">
      <c r="A31" s="31"/>
      <c r="B31" s="31"/>
      <c r="C31" s="14" t="s">
        <v>19</v>
      </c>
      <c r="D31" s="14">
        <v>1</v>
      </c>
      <c r="E31" s="38">
        <v>23957.62</v>
      </c>
    </row>
    <row r="32" spans="1:5" ht="12.75" customHeight="1">
      <c r="A32" s="31"/>
      <c r="B32" s="31"/>
      <c r="C32" s="14" t="s">
        <v>19</v>
      </c>
      <c r="D32" s="14">
        <v>4</v>
      </c>
      <c r="E32" s="38">
        <v>26179.47</v>
      </c>
    </row>
    <row r="33" spans="1:5" ht="12.75" customHeight="1">
      <c r="A33" s="31" t="s">
        <v>20</v>
      </c>
      <c r="B33" s="31" t="s">
        <v>12</v>
      </c>
      <c r="C33" s="14" t="s">
        <v>13</v>
      </c>
      <c r="D33" s="14">
        <v>8</v>
      </c>
      <c r="E33" s="38">
        <v>10166.459999999999</v>
      </c>
    </row>
    <row r="34" spans="1:5" ht="12.75" customHeight="1">
      <c r="A34" s="31"/>
      <c r="B34" s="31"/>
      <c r="C34" s="14" t="s">
        <v>14</v>
      </c>
      <c r="D34" s="14">
        <v>5</v>
      </c>
      <c r="E34" s="38">
        <v>11109.15</v>
      </c>
    </row>
    <row r="35" spans="1:5" ht="12.75" customHeight="1">
      <c r="A35" s="31"/>
      <c r="B35" s="31"/>
      <c r="C35" s="14" t="s">
        <v>14</v>
      </c>
      <c r="D35" s="14">
        <v>10</v>
      </c>
      <c r="E35" s="38">
        <v>12878.55</v>
      </c>
    </row>
    <row r="36" spans="1:5" ht="12.75" customHeight="1">
      <c r="A36" s="31"/>
      <c r="B36" s="31"/>
      <c r="C36" s="14" t="s">
        <v>15</v>
      </c>
      <c r="D36" s="14">
        <v>6</v>
      </c>
      <c r="E36" s="38">
        <v>13662.84</v>
      </c>
    </row>
    <row r="37" spans="1:5" ht="12.75" customHeight="1">
      <c r="A37" s="31"/>
      <c r="B37" s="31"/>
      <c r="C37" s="14" t="s">
        <v>15</v>
      </c>
      <c r="D37" s="14">
        <v>7</v>
      </c>
      <c r="E37" s="38">
        <v>14072.77</v>
      </c>
    </row>
    <row r="38" spans="1:5" ht="12.75" customHeight="1">
      <c r="A38" s="31"/>
      <c r="B38" s="31"/>
      <c r="C38" s="14" t="s">
        <v>15</v>
      </c>
      <c r="D38" s="14">
        <v>10</v>
      </c>
      <c r="E38" s="38">
        <v>15377.66</v>
      </c>
    </row>
    <row r="39" spans="1:5" ht="12.75" customHeight="1">
      <c r="A39" s="31"/>
      <c r="B39" s="31"/>
      <c r="C39" s="14" t="s">
        <v>16</v>
      </c>
      <c r="D39" s="14">
        <v>2</v>
      </c>
      <c r="E39" s="38">
        <v>14494.91</v>
      </c>
    </row>
    <row r="40" spans="1:5" ht="12.75" customHeight="1">
      <c r="A40" s="31"/>
      <c r="B40" s="31"/>
      <c r="C40" s="14" t="s">
        <v>16</v>
      </c>
      <c r="D40" s="14">
        <v>7</v>
      </c>
      <c r="E40" s="38">
        <v>16803.61</v>
      </c>
    </row>
    <row r="41" spans="1:5" ht="12.75" customHeight="1">
      <c r="A41" s="31"/>
      <c r="B41" s="31"/>
      <c r="C41" s="14" t="s">
        <v>16</v>
      </c>
      <c r="D41" s="14">
        <v>10</v>
      </c>
      <c r="E41" s="38">
        <v>18361.740000000002</v>
      </c>
    </row>
    <row r="42" spans="1:5" ht="12.75" customHeight="1">
      <c r="A42" s="31" t="s">
        <v>22</v>
      </c>
      <c r="B42" s="31" t="s">
        <v>12</v>
      </c>
      <c r="C42" s="14" t="s">
        <v>14</v>
      </c>
      <c r="D42" s="14">
        <v>6</v>
      </c>
      <c r="E42" s="38">
        <v>11442.44</v>
      </c>
    </row>
    <row r="43" spans="1:5" ht="12.75" customHeight="1">
      <c r="A43" s="31"/>
      <c r="B43" s="31"/>
      <c r="C43" s="14" t="s">
        <v>15</v>
      </c>
      <c r="D43" s="14">
        <v>6</v>
      </c>
      <c r="E43" s="38">
        <v>13662.84</v>
      </c>
    </row>
    <row r="44" spans="1:5" ht="12.75" customHeight="1">
      <c r="A44" s="31"/>
      <c r="B44" s="31"/>
      <c r="C44" s="14" t="s">
        <v>16</v>
      </c>
      <c r="D44" s="14">
        <v>3</v>
      </c>
      <c r="E44" s="38">
        <v>14929.77</v>
      </c>
    </row>
    <row r="45" spans="1:5" ht="12.75" customHeight="1">
      <c r="A45" s="31"/>
      <c r="B45" s="31"/>
      <c r="C45" s="14" t="s">
        <v>16</v>
      </c>
      <c r="D45" s="14">
        <v>6</v>
      </c>
      <c r="E45" s="38">
        <v>16314.19</v>
      </c>
    </row>
    <row r="46" spans="1:5" ht="12.75" customHeight="1">
      <c r="A46" s="31"/>
      <c r="B46" s="31"/>
      <c r="C46" s="14" t="s">
        <v>16</v>
      </c>
      <c r="D46" s="14">
        <v>7</v>
      </c>
      <c r="E46" s="38">
        <v>16803.61</v>
      </c>
    </row>
    <row r="47" spans="1:5" ht="12.75" customHeight="1">
      <c r="A47" s="31"/>
      <c r="B47" s="31"/>
      <c r="C47" s="14" t="s">
        <v>16</v>
      </c>
      <c r="D47" s="14">
        <v>10</v>
      </c>
      <c r="E47" s="38">
        <v>18361.740000000002</v>
      </c>
    </row>
    <row r="48" spans="1:5" ht="12.75" customHeight="1">
      <c r="A48" s="31"/>
      <c r="B48" s="31"/>
      <c r="C48" s="14" t="s">
        <v>17</v>
      </c>
      <c r="D48" s="14">
        <v>1</v>
      </c>
      <c r="E48" s="38">
        <v>16803.61</v>
      </c>
    </row>
    <row r="49" spans="1:5" ht="12.75" customHeight="1">
      <c r="A49" s="31"/>
      <c r="B49" s="31"/>
      <c r="C49" s="14" t="s">
        <v>17</v>
      </c>
      <c r="D49" s="14">
        <v>4</v>
      </c>
      <c r="E49" s="38">
        <v>18361.740000000002</v>
      </c>
    </row>
    <row r="50" spans="1:5" ht="12.75" customHeight="1">
      <c r="A50" s="31"/>
      <c r="B50" s="31"/>
      <c r="C50" s="14" t="s">
        <v>17</v>
      </c>
      <c r="D50" s="14">
        <v>7</v>
      </c>
      <c r="E50" s="38">
        <v>20064.39</v>
      </c>
    </row>
    <row r="51" spans="1:5" ht="12.75" customHeight="1">
      <c r="A51" s="31"/>
      <c r="B51" s="31"/>
      <c r="C51" s="14" t="s">
        <v>17</v>
      </c>
      <c r="D51" s="14">
        <v>10</v>
      </c>
      <c r="E51" s="38">
        <v>21924.880000000001</v>
      </c>
    </row>
    <row r="52" spans="1:5" ht="12.75" customHeight="1">
      <c r="A52" s="31"/>
      <c r="B52" s="31"/>
      <c r="C52" s="14" t="s">
        <v>18</v>
      </c>
      <c r="D52" s="14">
        <v>1</v>
      </c>
      <c r="E52" s="38">
        <v>20064.39</v>
      </c>
    </row>
    <row r="53" spans="1:5" ht="12.75" customHeight="1">
      <c r="A53" s="31"/>
      <c r="B53" s="31"/>
      <c r="C53" s="14" t="s">
        <v>18</v>
      </c>
      <c r="D53" s="14">
        <v>4</v>
      </c>
      <c r="E53" s="38">
        <v>21924.880000000001</v>
      </c>
    </row>
    <row r="54" spans="1:5" ht="12.75" customHeight="1">
      <c r="A54" s="31"/>
      <c r="B54" s="31"/>
      <c r="C54" s="14" t="s">
        <v>18</v>
      </c>
      <c r="D54" s="14">
        <v>6</v>
      </c>
      <c r="E54" s="38">
        <v>23260.080000000002</v>
      </c>
    </row>
    <row r="55" spans="1:5" ht="12.75" customHeight="1">
      <c r="A55" s="31"/>
      <c r="B55" s="31"/>
      <c r="C55" s="14" t="s">
        <v>18</v>
      </c>
      <c r="D55" s="14">
        <v>7</v>
      </c>
      <c r="E55" s="38">
        <v>23957.62</v>
      </c>
    </row>
    <row r="56" spans="1:5" ht="12.75" customHeight="1">
      <c r="A56" s="31"/>
      <c r="B56" s="31"/>
      <c r="C56" s="14" t="s">
        <v>18</v>
      </c>
      <c r="D56" s="14">
        <v>9</v>
      </c>
      <c r="E56" s="38">
        <v>25416.94</v>
      </c>
    </row>
    <row r="57" spans="1:5" ht="12.75" customHeight="1">
      <c r="A57" s="31"/>
      <c r="B57" s="31"/>
      <c r="C57" s="14" t="s">
        <v>19</v>
      </c>
      <c r="D57" s="14">
        <v>10</v>
      </c>
      <c r="E57" s="38">
        <v>31259.58</v>
      </c>
    </row>
    <row r="58" spans="1:5" ht="12.75" customHeight="1">
      <c r="A58" s="31" t="s">
        <v>23</v>
      </c>
      <c r="B58" s="31" t="s">
        <v>24</v>
      </c>
      <c r="C58" s="14" t="s">
        <v>16</v>
      </c>
      <c r="D58" s="14">
        <v>7</v>
      </c>
      <c r="E58" s="38">
        <v>16803.61</v>
      </c>
    </row>
    <row r="59" spans="1:5" ht="12.75" customHeight="1">
      <c r="A59" s="31"/>
      <c r="B59" s="31"/>
      <c r="C59" s="14" t="s">
        <v>17</v>
      </c>
      <c r="D59" s="14">
        <v>1</v>
      </c>
      <c r="E59" s="38">
        <v>16803.61</v>
      </c>
    </row>
    <row r="60" spans="1:5" ht="12.75" customHeight="1">
      <c r="A60" s="31"/>
      <c r="B60" s="31"/>
      <c r="C60" s="14" t="s">
        <v>18</v>
      </c>
      <c r="D60" s="14">
        <v>1</v>
      </c>
      <c r="E60" s="38">
        <v>20064.39</v>
      </c>
    </row>
    <row r="61" spans="1:5" ht="12.75" customHeight="1">
      <c r="A61" s="31"/>
      <c r="B61" s="31"/>
      <c r="C61" s="14" t="s">
        <v>19</v>
      </c>
      <c r="D61" s="14">
        <v>1</v>
      </c>
      <c r="E61" s="38">
        <v>23957.62</v>
      </c>
    </row>
    <row r="62" spans="1:5" ht="12.75" customHeight="1">
      <c r="A62" s="31"/>
      <c r="B62" s="31"/>
      <c r="C62" s="14" t="s">
        <v>19</v>
      </c>
      <c r="D62" s="14">
        <v>10</v>
      </c>
      <c r="E62" s="38">
        <v>31259.58</v>
      </c>
    </row>
    <row r="63" spans="1:5" ht="12.75" customHeight="1">
      <c r="A63" s="31" t="s">
        <v>25</v>
      </c>
      <c r="B63" s="31" t="s">
        <v>12</v>
      </c>
      <c r="C63" s="14" t="s">
        <v>13</v>
      </c>
      <c r="D63" s="14">
        <v>8</v>
      </c>
      <c r="E63" s="38">
        <v>10166.459999999999</v>
      </c>
    </row>
    <row r="64" spans="1:5" ht="12.75" customHeight="1">
      <c r="A64" s="31"/>
      <c r="B64" s="31"/>
      <c r="C64" s="14" t="s">
        <v>14</v>
      </c>
      <c r="D64" s="14">
        <v>6</v>
      </c>
      <c r="E64" s="38">
        <v>11442.44</v>
      </c>
    </row>
    <row r="65" spans="1:5" ht="12.75" customHeight="1">
      <c r="A65" s="31"/>
      <c r="B65" s="31"/>
      <c r="C65" s="14" t="s">
        <v>15</v>
      </c>
      <c r="D65" s="14">
        <v>6</v>
      </c>
      <c r="E65" s="38">
        <v>13662.84</v>
      </c>
    </row>
    <row r="66" spans="1:5" ht="12.75" customHeight="1">
      <c r="A66" s="31"/>
      <c r="B66" s="31"/>
      <c r="C66" s="14" t="s">
        <v>15</v>
      </c>
      <c r="D66" s="14">
        <v>8</v>
      </c>
      <c r="E66" s="38">
        <v>14494.91</v>
      </c>
    </row>
    <row r="67" spans="1:5" ht="12.75" customHeight="1">
      <c r="A67" s="31"/>
      <c r="B67" s="31"/>
      <c r="C67" s="14" t="s">
        <v>15</v>
      </c>
      <c r="D67" s="14">
        <v>9</v>
      </c>
      <c r="E67" s="38">
        <v>14929.77</v>
      </c>
    </row>
    <row r="68" spans="1:5" ht="12.75" customHeight="1">
      <c r="A68" s="31"/>
      <c r="B68" s="31"/>
      <c r="C68" s="14" t="s">
        <v>15</v>
      </c>
      <c r="D68" s="14">
        <v>10</v>
      </c>
      <c r="E68" s="38">
        <v>15377.66</v>
      </c>
    </row>
    <row r="69" spans="1:5" ht="12.75" customHeight="1">
      <c r="A69" s="31" t="s">
        <v>26</v>
      </c>
      <c r="B69" s="31" t="s">
        <v>12</v>
      </c>
      <c r="C69" s="14" t="s">
        <v>13</v>
      </c>
      <c r="D69" s="14">
        <v>8</v>
      </c>
      <c r="E69" s="38">
        <v>10166.459999999999</v>
      </c>
    </row>
    <row r="70" spans="1:5" ht="12.75" customHeight="1">
      <c r="A70" s="31"/>
      <c r="B70" s="31"/>
      <c r="C70" s="14" t="s">
        <v>14</v>
      </c>
      <c r="D70" s="14">
        <v>5</v>
      </c>
      <c r="E70" s="38">
        <v>11109.15</v>
      </c>
    </row>
    <row r="71" spans="1:5" ht="12.75" customHeight="1">
      <c r="A71" s="31"/>
      <c r="B71" s="31"/>
      <c r="C71" s="14" t="s">
        <v>14</v>
      </c>
      <c r="D71" s="14">
        <v>6</v>
      </c>
      <c r="E71" s="38">
        <v>11442.44</v>
      </c>
    </row>
    <row r="72" spans="1:5" ht="12.75" customHeight="1">
      <c r="A72" s="31"/>
      <c r="B72" s="31"/>
      <c r="C72" s="14" t="s">
        <v>15</v>
      </c>
      <c r="D72" s="14">
        <v>6</v>
      </c>
      <c r="E72" s="38">
        <v>13662.84</v>
      </c>
    </row>
    <row r="73" spans="1:5" ht="12.75" customHeight="1">
      <c r="A73" s="31"/>
      <c r="B73" s="31"/>
      <c r="C73" s="14" t="s">
        <v>15</v>
      </c>
      <c r="D73" s="14">
        <v>9</v>
      </c>
      <c r="E73" s="38">
        <v>14929.77</v>
      </c>
    </row>
    <row r="74" spans="1:5" ht="12.75" customHeight="1">
      <c r="A74" s="31"/>
      <c r="B74" s="31"/>
      <c r="C74" s="14" t="s">
        <v>16</v>
      </c>
      <c r="D74" s="14">
        <v>7</v>
      </c>
      <c r="E74" s="38">
        <v>16803.61</v>
      </c>
    </row>
    <row r="75" spans="1:5" ht="12.75" customHeight="1">
      <c r="A75" s="31"/>
      <c r="B75" s="31"/>
      <c r="C75" s="14" t="s">
        <v>16</v>
      </c>
      <c r="D75" s="14">
        <v>10</v>
      </c>
      <c r="E75" s="38">
        <v>18361.740000000002</v>
      </c>
    </row>
    <row r="76" spans="1:5" ht="12.75" customHeight="1">
      <c r="A76" s="31" t="s">
        <v>27</v>
      </c>
      <c r="B76" s="31" t="s">
        <v>12</v>
      </c>
      <c r="C76" s="14" t="s">
        <v>15</v>
      </c>
      <c r="D76" s="14">
        <v>6</v>
      </c>
      <c r="E76" s="38">
        <v>13662.84</v>
      </c>
    </row>
    <row r="77" spans="1:5" ht="12.75" customHeight="1">
      <c r="A77" s="31"/>
      <c r="B77" s="31"/>
      <c r="C77" s="14" t="s">
        <v>15</v>
      </c>
      <c r="D77" s="14">
        <v>9</v>
      </c>
      <c r="E77" s="38">
        <v>14929.77</v>
      </c>
    </row>
    <row r="78" spans="1:5" ht="12.75" customHeight="1">
      <c r="A78" s="31"/>
      <c r="B78" s="31"/>
      <c r="C78" s="14" t="s">
        <v>16</v>
      </c>
      <c r="D78" s="14">
        <v>6</v>
      </c>
      <c r="E78" s="38">
        <v>16314.19</v>
      </c>
    </row>
    <row r="79" spans="1:5" ht="12.75" customHeight="1">
      <c r="A79" s="31"/>
      <c r="B79" s="31"/>
      <c r="C79" s="14" t="s">
        <v>16</v>
      </c>
      <c r="D79" s="14">
        <v>7</v>
      </c>
      <c r="E79" s="38">
        <v>16803.61</v>
      </c>
    </row>
    <row r="80" spans="1:5" ht="12.75" customHeight="1">
      <c r="A80" s="31"/>
      <c r="B80" s="31"/>
      <c r="C80" s="14" t="s">
        <v>16</v>
      </c>
      <c r="D80" s="14">
        <v>10</v>
      </c>
      <c r="E80" s="38">
        <v>18361.740000000002</v>
      </c>
    </row>
    <row r="81" spans="1:5" ht="12.75" customHeight="1">
      <c r="A81" s="31"/>
      <c r="B81" s="31"/>
      <c r="C81" s="14" t="s">
        <v>17</v>
      </c>
      <c r="D81" s="14">
        <v>1</v>
      </c>
      <c r="E81" s="38">
        <v>16803.61</v>
      </c>
    </row>
    <row r="82" spans="1:5" ht="12.75" customHeight="1">
      <c r="A82" s="31"/>
      <c r="B82" s="31"/>
      <c r="C82" s="14" t="s">
        <v>17</v>
      </c>
      <c r="D82" s="14">
        <v>5</v>
      </c>
      <c r="E82" s="38">
        <v>18912.62</v>
      </c>
    </row>
    <row r="83" spans="1:5" ht="12.75" customHeight="1">
      <c r="A83" s="31"/>
      <c r="B83" s="31"/>
      <c r="C83" s="14" t="s">
        <v>17</v>
      </c>
      <c r="D83" s="14">
        <v>7</v>
      </c>
      <c r="E83" s="38">
        <v>20064.39</v>
      </c>
    </row>
    <row r="84" spans="1:5" ht="12.75" customHeight="1">
      <c r="A84" s="31"/>
      <c r="B84" s="31"/>
      <c r="C84" s="14" t="s">
        <v>17</v>
      </c>
      <c r="D84" s="14">
        <v>8</v>
      </c>
      <c r="E84" s="38">
        <v>20666.32</v>
      </c>
    </row>
    <row r="85" spans="1:5" ht="12.75" customHeight="1">
      <c r="A85" s="31"/>
      <c r="B85" s="31"/>
      <c r="C85" s="14" t="s">
        <v>18</v>
      </c>
      <c r="D85" s="14">
        <v>1</v>
      </c>
      <c r="E85" s="38">
        <v>20064.39</v>
      </c>
    </row>
    <row r="86" spans="1:5" ht="12.75" customHeight="1">
      <c r="A86" s="31"/>
      <c r="B86" s="31"/>
      <c r="C86" s="14" t="s">
        <v>18</v>
      </c>
      <c r="D86" s="14">
        <v>4</v>
      </c>
      <c r="E86" s="38">
        <v>21924.880000000001</v>
      </c>
    </row>
    <row r="87" spans="1:5" ht="12.75" customHeight="1">
      <c r="A87" s="31"/>
      <c r="B87" s="31"/>
      <c r="C87" s="14" t="s">
        <v>18</v>
      </c>
      <c r="D87" s="14">
        <v>5</v>
      </c>
      <c r="E87" s="38">
        <v>22582.62</v>
      </c>
    </row>
    <row r="88" spans="1:5" ht="12.75" customHeight="1">
      <c r="A88" s="31"/>
      <c r="B88" s="31"/>
      <c r="C88" s="14" t="s">
        <v>18</v>
      </c>
      <c r="D88" s="14">
        <v>8</v>
      </c>
      <c r="E88" s="38">
        <v>24676.62</v>
      </c>
    </row>
    <row r="89" spans="1:5" ht="12.75" customHeight="1">
      <c r="A89" s="31"/>
      <c r="B89" s="31"/>
      <c r="C89" s="14" t="s">
        <v>19</v>
      </c>
      <c r="D89" s="14">
        <v>1</v>
      </c>
      <c r="E89" s="38">
        <v>23957.62</v>
      </c>
    </row>
    <row r="90" spans="1:5" ht="12.75" customHeight="1">
      <c r="A90" s="31" t="s">
        <v>28</v>
      </c>
      <c r="B90" s="31" t="s">
        <v>12</v>
      </c>
      <c r="C90" s="14" t="s">
        <v>13</v>
      </c>
      <c r="D90" s="14">
        <v>8</v>
      </c>
      <c r="E90" s="38">
        <v>10166.459999999999</v>
      </c>
    </row>
    <row r="91" spans="1:5" ht="12.75" customHeight="1">
      <c r="A91" s="31"/>
      <c r="B91" s="31"/>
      <c r="C91" s="14" t="s">
        <v>13</v>
      </c>
      <c r="D91" s="14">
        <v>10</v>
      </c>
      <c r="E91" s="38">
        <v>10785.57</v>
      </c>
    </row>
    <row r="92" spans="1:5" ht="12.75" customHeight="1">
      <c r="A92" s="31"/>
      <c r="B92" s="31"/>
      <c r="C92" s="14" t="s">
        <v>14</v>
      </c>
      <c r="D92" s="14">
        <v>5</v>
      </c>
      <c r="E92" s="38">
        <v>11109.15</v>
      </c>
    </row>
    <row r="93" spans="1:5" ht="12.75" customHeight="1">
      <c r="A93" s="31"/>
      <c r="B93" s="31"/>
      <c r="C93" s="14" t="s">
        <v>14</v>
      </c>
      <c r="D93" s="14">
        <v>6</v>
      </c>
      <c r="E93" s="38">
        <v>11442.44</v>
      </c>
    </row>
    <row r="94" spans="1:5" ht="12.75" customHeight="1">
      <c r="A94" s="31"/>
      <c r="B94" s="31"/>
      <c r="C94" s="14" t="s">
        <v>14</v>
      </c>
      <c r="D94" s="14">
        <v>7</v>
      </c>
      <c r="E94" s="38">
        <v>11785.71</v>
      </c>
    </row>
    <row r="95" spans="1:5" ht="12.75" customHeight="1">
      <c r="A95" s="31"/>
      <c r="B95" s="31"/>
      <c r="C95" s="14" t="s">
        <v>14</v>
      </c>
      <c r="D95" s="14">
        <v>8</v>
      </c>
      <c r="E95" s="38">
        <v>12139.27</v>
      </c>
    </row>
    <row r="96" spans="1:5" ht="12.75" customHeight="1">
      <c r="A96" s="31"/>
      <c r="B96" s="31"/>
      <c r="C96" s="14" t="s">
        <v>15</v>
      </c>
      <c r="D96" s="14">
        <v>6</v>
      </c>
      <c r="E96" s="38">
        <v>13662.84</v>
      </c>
    </row>
    <row r="97" spans="1:5" ht="12.75" customHeight="1">
      <c r="A97" s="31"/>
      <c r="B97" s="31"/>
      <c r="C97" s="14" t="s">
        <v>16</v>
      </c>
      <c r="D97" s="14">
        <v>1</v>
      </c>
      <c r="E97" s="38">
        <v>14072.77</v>
      </c>
    </row>
    <row r="98" spans="1:5" ht="12.75" customHeight="1">
      <c r="A98" s="31"/>
      <c r="B98" s="31"/>
      <c r="C98" s="14" t="s">
        <v>16</v>
      </c>
      <c r="D98" s="14">
        <v>2</v>
      </c>
      <c r="E98" s="38">
        <v>14494.91</v>
      </c>
    </row>
    <row r="99" spans="1:5" ht="12.75" customHeight="1">
      <c r="A99" s="31"/>
      <c r="B99" s="31"/>
      <c r="C99" s="14" t="s">
        <v>16</v>
      </c>
      <c r="D99" s="14">
        <v>7</v>
      </c>
      <c r="E99" s="38">
        <v>16803.61</v>
      </c>
    </row>
    <row r="100" spans="1:5" ht="12.75" customHeight="1">
      <c r="A100" s="31"/>
      <c r="B100" s="31"/>
      <c r="C100" s="14" t="s">
        <v>17</v>
      </c>
      <c r="D100" s="14">
        <v>1</v>
      </c>
      <c r="E100" s="38">
        <v>16803.61</v>
      </c>
    </row>
    <row r="101" spans="1:5" ht="12.75" customHeight="1">
      <c r="A101" s="31"/>
      <c r="B101" s="31"/>
      <c r="C101" s="14" t="s">
        <v>18</v>
      </c>
      <c r="D101" s="14">
        <v>1</v>
      </c>
      <c r="E101" s="38">
        <v>20064.39</v>
      </c>
    </row>
    <row r="102" spans="1:5" ht="12.75" customHeight="1">
      <c r="A102" s="31"/>
      <c r="B102" s="31"/>
      <c r="C102" s="14" t="s">
        <v>18</v>
      </c>
      <c r="D102" s="14">
        <v>10</v>
      </c>
      <c r="E102" s="38">
        <v>26179.47</v>
      </c>
    </row>
    <row r="103" spans="1:5" ht="12.75" customHeight="1">
      <c r="A103" s="31"/>
      <c r="B103" s="31"/>
      <c r="C103" s="14" t="s">
        <v>19</v>
      </c>
      <c r="D103" s="14">
        <v>1</v>
      </c>
      <c r="E103" s="38">
        <v>23957.62</v>
      </c>
    </row>
    <row r="104" spans="1:5" ht="12.75" customHeight="1">
      <c r="A104" s="31"/>
      <c r="B104" s="31"/>
      <c r="C104" s="14" t="s">
        <v>19</v>
      </c>
      <c r="D104" s="14">
        <v>4</v>
      </c>
      <c r="E104" s="38">
        <v>26179.47</v>
      </c>
    </row>
    <row r="105" spans="1:5" ht="12.75" customHeight="1">
      <c r="A105" s="31"/>
      <c r="B105" s="31"/>
      <c r="C105" s="14" t="s">
        <v>19</v>
      </c>
      <c r="D105" s="14">
        <v>7</v>
      </c>
      <c r="E105" s="38">
        <v>28606.97</v>
      </c>
    </row>
    <row r="106" spans="1:5" ht="12.75" customHeight="1">
      <c r="A106" s="31"/>
      <c r="B106" s="31"/>
      <c r="C106" s="14" t="s">
        <v>19</v>
      </c>
      <c r="D106" s="14">
        <v>8</v>
      </c>
      <c r="E106" s="38">
        <v>29465.18</v>
      </c>
    </row>
    <row r="107" spans="1:5" ht="12.75" customHeight="1">
      <c r="A107" s="31"/>
      <c r="B107" s="31"/>
      <c r="C107" s="14" t="s">
        <v>19</v>
      </c>
      <c r="D107" s="14">
        <v>10</v>
      </c>
      <c r="E107" s="38">
        <v>31259.58</v>
      </c>
    </row>
    <row r="108" spans="1:5" ht="12.75" customHeight="1">
      <c r="A108" s="31" t="s">
        <v>29</v>
      </c>
      <c r="B108" s="31" t="s">
        <v>12</v>
      </c>
      <c r="C108" s="14" t="s">
        <v>14</v>
      </c>
      <c r="D108" s="14">
        <v>1</v>
      </c>
      <c r="E108" s="38">
        <v>9870.35</v>
      </c>
    </row>
    <row r="109" spans="1:5" ht="12.75" customHeight="1">
      <c r="A109" s="31"/>
      <c r="B109" s="31"/>
      <c r="C109" s="14" t="s">
        <v>15</v>
      </c>
      <c r="D109" s="14">
        <v>4</v>
      </c>
      <c r="E109" s="38">
        <v>12878.55</v>
      </c>
    </row>
    <row r="110" spans="1:5" ht="12.75" customHeight="1">
      <c r="A110" s="31"/>
      <c r="B110" s="31"/>
      <c r="C110" s="14" t="s">
        <v>15</v>
      </c>
      <c r="D110" s="14">
        <v>7</v>
      </c>
      <c r="E110" s="38">
        <v>14072.77</v>
      </c>
    </row>
    <row r="111" spans="1:5" ht="12.75" customHeight="1">
      <c r="A111" s="31"/>
      <c r="B111" s="31"/>
      <c r="C111" s="14" t="s">
        <v>15</v>
      </c>
      <c r="D111" s="14">
        <v>10</v>
      </c>
      <c r="E111" s="38">
        <v>15377.66</v>
      </c>
    </row>
    <row r="112" spans="1:5" ht="12.75" customHeight="1">
      <c r="A112" s="31"/>
      <c r="B112" s="31"/>
      <c r="C112" s="14" t="s">
        <v>16</v>
      </c>
      <c r="D112" s="14">
        <v>2</v>
      </c>
      <c r="E112" s="38">
        <v>14494.91</v>
      </c>
    </row>
    <row r="113" spans="1:5" ht="12.75" customHeight="1">
      <c r="A113" s="31"/>
      <c r="B113" s="31"/>
      <c r="C113" s="14" t="s">
        <v>16</v>
      </c>
      <c r="D113" s="14">
        <v>5</v>
      </c>
      <c r="E113" s="38">
        <v>15839.01</v>
      </c>
    </row>
    <row r="114" spans="1:5" ht="12.75" customHeight="1">
      <c r="A114" s="31"/>
      <c r="B114" s="31"/>
      <c r="C114" s="14" t="s">
        <v>16</v>
      </c>
      <c r="D114" s="14">
        <v>7</v>
      </c>
      <c r="E114" s="38">
        <v>16803.61</v>
      </c>
    </row>
    <row r="115" spans="1:5" ht="12.75" customHeight="1">
      <c r="A115" s="31"/>
      <c r="B115" s="31"/>
      <c r="C115" s="14" t="s">
        <v>16</v>
      </c>
      <c r="D115" s="14">
        <v>8</v>
      </c>
      <c r="E115" s="38">
        <v>17307.689999999999</v>
      </c>
    </row>
    <row r="116" spans="1:5" ht="12.75" customHeight="1">
      <c r="A116" s="31"/>
      <c r="B116" s="31"/>
      <c r="C116" s="14" t="s">
        <v>16</v>
      </c>
      <c r="D116" s="14">
        <v>9</v>
      </c>
      <c r="E116" s="38">
        <v>17826.93</v>
      </c>
    </row>
    <row r="117" spans="1:5" ht="12.75" customHeight="1">
      <c r="A117" s="31"/>
      <c r="B117" s="31"/>
      <c r="C117" s="14" t="s">
        <v>16</v>
      </c>
      <c r="D117" s="14">
        <v>10</v>
      </c>
      <c r="E117" s="38">
        <v>18361.740000000002</v>
      </c>
    </row>
    <row r="118" spans="1:5" ht="12.75" customHeight="1">
      <c r="A118" s="31"/>
      <c r="B118" s="31"/>
      <c r="C118" s="14" t="s">
        <v>17</v>
      </c>
      <c r="D118" s="14">
        <v>1</v>
      </c>
      <c r="E118" s="38">
        <v>16803.61</v>
      </c>
    </row>
    <row r="119" spans="1:5" ht="12.75" customHeight="1">
      <c r="A119" s="31"/>
      <c r="B119" s="31"/>
      <c r="C119" s="14" t="s">
        <v>17</v>
      </c>
      <c r="D119" s="14">
        <v>4</v>
      </c>
      <c r="E119" s="38">
        <v>18361.740000000002</v>
      </c>
    </row>
    <row r="120" spans="1:5" ht="12.75" customHeight="1">
      <c r="A120" s="31"/>
      <c r="B120" s="31"/>
      <c r="C120" s="14" t="s">
        <v>17</v>
      </c>
      <c r="D120" s="14">
        <v>5</v>
      </c>
      <c r="E120" s="38">
        <v>18912.62</v>
      </c>
    </row>
    <row r="121" spans="1:5" ht="12.75" customHeight="1">
      <c r="A121" s="31"/>
      <c r="B121" s="31"/>
      <c r="C121" s="14" t="s">
        <v>17</v>
      </c>
      <c r="D121" s="14">
        <v>6</v>
      </c>
      <c r="E121" s="38">
        <v>19479.990000000002</v>
      </c>
    </row>
    <row r="122" spans="1:5" ht="12.75" customHeight="1">
      <c r="A122" s="31"/>
      <c r="B122" s="31"/>
      <c r="C122" s="14" t="s">
        <v>17</v>
      </c>
      <c r="D122" s="14">
        <v>8</v>
      </c>
      <c r="E122" s="38">
        <v>20666.32</v>
      </c>
    </row>
    <row r="123" spans="1:5" ht="12.75" customHeight="1">
      <c r="A123" s="31"/>
      <c r="B123" s="31"/>
      <c r="C123" s="14" t="s">
        <v>17</v>
      </c>
      <c r="D123" s="14">
        <v>9</v>
      </c>
      <c r="E123" s="38">
        <v>21286.3</v>
      </c>
    </row>
    <row r="124" spans="1:5" ht="12.75" customHeight="1">
      <c r="A124" s="31"/>
      <c r="B124" s="31"/>
      <c r="C124" s="14" t="s">
        <v>17</v>
      </c>
      <c r="D124" s="14">
        <v>10</v>
      </c>
      <c r="E124" s="38">
        <v>21924.880000000001</v>
      </c>
    </row>
    <row r="125" spans="1:5" ht="12.75" customHeight="1">
      <c r="A125" s="31"/>
      <c r="B125" s="31"/>
      <c r="C125" s="14" t="s">
        <v>18</v>
      </c>
      <c r="D125" s="14">
        <v>1</v>
      </c>
      <c r="E125" s="38">
        <v>20064.39</v>
      </c>
    </row>
    <row r="126" spans="1:5" ht="12.75" customHeight="1">
      <c r="A126" s="31"/>
      <c r="B126" s="31"/>
      <c r="C126" s="14" t="s">
        <v>18</v>
      </c>
      <c r="D126" s="14">
        <v>4</v>
      </c>
      <c r="E126" s="38">
        <v>21924.880000000001</v>
      </c>
    </row>
    <row r="127" spans="1:5" ht="12.75" customHeight="1">
      <c r="A127" s="31"/>
      <c r="B127" s="31"/>
      <c r="C127" s="14" t="s">
        <v>18</v>
      </c>
      <c r="D127" s="14">
        <v>5</v>
      </c>
      <c r="E127" s="38">
        <v>22582.62</v>
      </c>
    </row>
    <row r="128" spans="1:5" ht="12.75" customHeight="1">
      <c r="A128" s="31"/>
      <c r="B128" s="31"/>
      <c r="C128" s="14" t="s">
        <v>18</v>
      </c>
      <c r="D128" s="14">
        <v>6</v>
      </c>
      <c r="E128" s="38">
        <v>23260.080000000002</v>
      </c>
    </row>
    <row r="129" spans="1:5" ht="12.75" customHeight="1">
      <c r="A129" s="31"/>
      <c r="B129" s="31"/>
      <c r="C129" s="14" t="s">
        <v>18</v>
      </c>
      <c r="D129" s="14">
        <v>7</v>
      </c>
      <c r="E129" s="38">
        <v>23957.62</v>
      </c>
    </row>
    <row r="130" spans="1:5" ht="12.75" customHeight="1">
      <c r="A130" s="31"/>
      <c r="B130" s="31"/>
      <c r="C130" s="14" t="s">
        <v>18</v>
      </c>
      <c r="D130" s="14">
        <v>8</v>
      </c>
      <c r="E130" s="38">
        <v>24676.62</v>
      </c>
    </row>
    <row r="131" spans="1:5" ht="12.75" customHeight="1">
      <c r="A131" s="31"/>
      <c r="B131" s="31"/>
      <c r="C131" s="14" t="s">
        <v>18</v>
      </c>
      <c r="D131" s="14">
        <v>9</v>
      </c>
      <c r="E131" s="38">
        <v>25416.94</v>
      </c>
    </row>
    <row r="132" spans="1:5" ht="12.75" customHeight="1">
      <c r="A132" s="31"/>
      <c r="B132" s="31"/>
      <c r="C132" s="14" t="s">
        <v>18</v>
      </c>
      <c r="D132" s="14">
        <v>10</v>
      </c>
      <c r="E132" s="38">
        <v>26179.47</v>
      </c>
    </row>
    <row r="133" spans="1:5" ht="12.75" customHeight="1">
      <c r="A133" s="31"/>
      <c r="B133" s="31"/>
      <c r="C133" s="14" t="s">
        <v>19</v>
      </c>
      <c r="D133" s="14">
        <v>1</v>
      </c>
      <c r="E133" s="38">
        <v>23957.62</v>
      </c>
    </row>
    <row r="134" spans="1:5" ht="12.75" customHeight="1">
      <c r="A134" s="31"/>
      <c r="B134" s="31"/>
      <c r="C134" s="14" t="s">
        <v>19</v>
      </c>
      <c r="D134" s="14">
        <v>4</v>
      </c>
      <c r="E134" s="38">
        <v>26179.47</v>
      </c>
    </row>
    <row r="135" spans="1:5" ht="12.75" customHeight="1">
      <c r="A135" s="31"/>
      <c r="B135" s="31"/>
      <c r="C135" s="14" t="s">
        <v>19</v>
      </c>
      <c r="D135" s="14">
        <v>5</v>
      </c>
      <c r="E135" s="38">
        <v>26964.81</v>
      </c>
    </row>
    <row r="136" spans="1:5" ht="12.75" customHeight="1">
      <c r="A136" s="31"/>
      <c r="B136" s="31"/>
      <c r="C136" s="14" t="s">
        <v>19</v>
      </c>
      <c r="D136" s="14">
        <v>6</v>
      </c>
      <c r="E136" s="38">
        <v>27773.79</v>
      </c>
    </row>
    <row r="137" spans="1:5" ht="12.75" customHeight="1">
      <c r="A137" s="31"/>
      <c r="B137" s="31"/>
      <c r="C137" s="14" t="s">
        <v>19</v>
      </c>
      <c r="D137" s="14">
        <v>7</v>
      </c>
      <c r="E137" s="38">
        <v>28606.97</v>
      </c>
    </row>
    <row r="138" spans="1:5" ht="12.75" customHeight="1">
      <c r="A138" s="31"/>
      <c r="B138" s="31"/>
      <c r="C138" s="14" t="s">
        <v>19</v>
      </c>
      <c r="D138" s="14">
        <v>9</v>
      </c>
      <c r="E138" s="38">
        <v>30349.16</v>
      </c>
    </row>
    <row r="139" spans="1:5" ht="12.75" customHeight="1">
      <c r="A139" s="31"/>
      <c r="B139" s="31"/>
      <c r="C139" s="14" t="s">
        <v>19</v>
      </c>
      <c r="D139" s="14">
        <v>10</v>
      </c>
      <c r="E139" s="38">
        <v>31259.58</v>
      </c>
    </row>
    <row r="140" spans="1:5" ht="12.75" customHeight="1">
      <c r="A140" s="31" t="s">
        <v>30</v>
      </c>
      <c r="B140" s="31" t="s">
        <v>12</v>
      </c>
      <c r="C140" s="14" t="s">
        <v>13</v>
      </c>
      <c r="D140" s="14">
        <v>8</v>
      </c>
      <c r="E140" s="38">
        <v>10166.459999999999</v>
      </c>
    </row>
    <row r="141" spans="1:5" ht="12.75" customHeight="1">
      <c r="A141" s="31"/>
      <c r="B141" s="31"/>
      <c r="C141" s="14" t="s">
        <v>14</v>
      </c>
      <c r="D141" s="14">
        <v>6</v>
      </c>
      <c r="E141" s="38">
        <v>11442.44</v>
      </c>
    </row>
    <row r="142" spans="1:5" ht="12.75" customHeight="1">
      <c r="A142" s="31"/>
      <c r="B142" s="31"/>
      <c r="C142" s="14" t="s">
        <v>15</v>
      </c>
      <c r="D142" s="14">
        <v>6</v>
      </c>
      <c r="E142" s="38">
        <v>13662.84</v>
      </c>
    </row>
    <row r="143" spans="1:5" ht="12.75" customHeight="1">
      <c r="A143" s="31" t="s">
        <v>31</v>
      </c>
      <c r="B143" s="31" t="s">
        <v>12</v>
      </c>
      <c r="C143" s="14" t="s">
        <v>13</v>
      </c>
      <c r="D143" s="14">
        <v>8</v>
      </c>
      <c r="E143" s="38">
        <v>10166.459999999999</v>
      </c>
    </row>
    <row r="144" spans="1:5" ht="12.75" customHeight="1">
      <c r="A144" s="31"/>
      <c r="B144" s="31"/>
      <c r="C144" s="14" t="s">
        <v>14</v>
      </c>
      <c r="D144" s="14">
        <v>5</v>
      </c>
      <c r="E144" s="38">
        <v>11109.15</v>
      </c>
    </row>
    <row r="145" spans="1:5" ht="12.75" customHeight="1">
      <c r="A145" s="31"/>
      <c r="B145" s="31"/>
      <c r="C145" s="14" t="s">
        <v>14</v>
      </c>
      <c r="D145" s="14">
        <v>6</v>
      </c>
      <c r="E145" s="38">
        <v>11442.44</v>
      </c>
    </row>
    <row r="146" spans="1:5" ht="12.75" customHeight="1">
      <c r="A146" s="31"/>
      <c r="B146" s="31"/>
      <c r="C146" s="14" t="s">
        <v>15</v>
      </c>
      <c r="D146" s="14">
        <v>6</v>
      </c>
      <c r="E146" s="38">
        <v>13662.84</v>
      </c>
    </row>
    <row r="147" spans="1:5" ht="12.75" customHeight="1">
      <c r="A147" s="31"/>
      <c r="B147" s="31"/>
      <c r="C147" s="14" t="s">
        <v>15</v>
      </c>
      <c r="D147" s="14">
        <v>8</v>
      </c>
      <c r="E147" s="38">
        <v>14494.91</v>
      </c>
    </row>
    <row r="148" spans="1:5" ht="12.75" customHeight="1">
      <c r="A148" s="31"/>
      <c r="B148" s="31"/>
      <c r="C148" s="14" t="s">
        <v>15</v>
      </c>
      <c r="D148" s="14">
        <v>10</v>
      </c>
      <c r="E148" s="38">
        <v>15377.66</v>
      </c>
    </row>
    <row r="149" spans="1:5" ht="12.75" customHeight="1">
      <c r="A149" s="31" t="s">
        <v>32</v>
      </c>
      <c r="B149" s="31" t="s">
        <v>12</v>
      </c>
      <c r="C149" s="14" t="s">
        <v>13</v>
      </c>
      <c r="D149" s="14">
        <v>8</v>
      </c>
      <c r="E149" s="38">
        <v>10166.459999999999</v>
      </c>
    </row>
    <row r="150" spans="1:5" ht="12.75" customHeight="1">
      <c r="A150" s="31"/>
      <c r="B150" s="31"/>
      <c r="C150" s="14" t="s">
        <v>14</v>
      </c>
      <c r="D150" s="14">
        <v>6</v>
      </c>
      <c r="E150" s="38">
        <v>11442.44</v>
      </c>
    </row>
    <row r="151" spans="1:5" ht="12.75" customHeight="1">
      <c r="A151" s="31"/>
      <c r="B151" s="31"/>
      <c r="C151" s="14" t="s">
        <v>15</v>
      </c>
      <c r="D151" s="14">
        <v>6</v>
      </c>
      <c r="E151" s="38">
        <v>13662.84</v>
      </c>
    </row>
    <row r="152" spans="1:5" ht="12.75" customHeight="1">
      <c r="A152" s="31"/>
      <c r="B152" s="31"/>
      <c r="C152" s="14" t="s">
        <v>16</v>
      </c>
      <c r="D152" s="14">
        <v>7</v>
      </c>
      <c r="E152" s="38">
        <v>16803.61</v>
      </c>
    </row>
    <row r="153" spans="1:5" ht="12.75" customHeight="1">
      <c r="A153" s="31"/>
      <c r="B153" s="31"/>
      <c r="C153" s="14" t="s">
        <v>16</v>
      </c>
      <c r="D153" s="14">
        <v>10</v>
      </c>
      <c r="E153" s="38">
        <v>18361.740000000002</v>
      </c>
    </row>
    <row r="154" spans="1:5" ht="12.75" customHeight="1">
      <c r="A154" s="31"/>
      <c r="B154" s="31"/>
      <c r="C154" s="14" t="s">
        <v>17</v>
      </c>
      <c r="D154" s="14">
        <v>1</v>
      </c>
      <c r="E154" s="38">
        <v>16803.61</v>
      </c>
    </row>
    <row r="155" spans="1:5" ht="12.75" customHeight="1">
      <c r="A155" s="31"/>
      <c r="B155" s="31"/>
      <c r="C155" s="14" t="s">
        <v>17</v>
      </c>
      <c r="D155" s="14">
        <v>7</v>
      </c>
      <c r="E155" s="38">
        <v>20064.39</v>
      </c>
    </row>
    <row r="156" spans="1:5" ht="12.75" customHeight="1">
      <c r="A156" s="31"/>
      <c r="B156" s="31"/>
      <c r="C156" s="14" t="s">
        <v>18</v>
      </c>
      <c r="D156" s="14">
        <v>1</v>
      </c>
      <c r="E156" s="38">
        <v>20064.39</v>
      </c>
    </row>
    <row r="157" spans="1:5" ht="12.75" customHeight="1">
      <c r="A157" s="31"/>
      <c r="B157" s="31"/>
      <c r="C157" s="14" t="s">
        <v>19</v>
      </c>
      <c r="D157" s="14">
        <v>1</v>
      </c>
      <c r="E157" s="38">
        <v>23957.62</v>
      </c>
    </row>
    <row r="158" spans="1:5" ht="12.75" customHeight="1">
      <c r="A158" s="31" t="s">
        <v>33</v>
      </c>
      <c r="B158" s="31" t="s">
        <v>34</v>
      </c>
      <c r="C158" s="14" t="s">
        <v>17</v>
      </c>
      <c r="D158" s="14">
        <v>6</v>
      </c>
      <c r="E158" s="38">
        <v>4868.18</v>
      </c>
    </row>
    <row r="159" spans="1:5" ht="12.75" customHeight="1">
      <c r="A159" s="31"/>
      <c r="B159" s="31"/>
      <c r="C159" s="14" t="s">
        <v>17</v>
      </c>
      <c r="D159" s="14">
        <v>9</v>
      </c>
      <c r="E159" s="38">
        <v>5360.53</v>
      </c>
    </row>
    <row r="160" spans="1:5" ht="12.75" customHeight="1">
      <c r="A160" s="31"/>
      <c r="B160" s="31"/>
      <c r="C160" s="14" t="s">
        <v>18</v>
      </c>
      <c r="D160" s="14">
        <v>6</v>
      </c>
      <c r="E160" s="38">
        <v>5902.61</v>
      </c>
    </row>
    <row r="161" spans="1:5" ht="12.75" customHeight="1">
      <c r="A161" s="31"/>
      <c r="B161" s="31"/>
      <c r="C161" s="14" t="s">
        <v>19</v>
      </c>
      <c r="D161" s="14">
        <v>6</v>
      </c>
      <c r="E161" s="38">
        <v>7155.99</v>
      </c>
    </row>
    <row r="162" spans="1:5" ht="12.75" customHeight="1">
      <c r="A162" s="31"/>
      <c r="B162" s="31"/>
      <c r="C162" s="14" t="s">
        <v>19</v>
      </c>
      <c r="D162" s="14">
        <v>9</v>
      </c>
      <c r="E162" s="38">
        <v>7880.81</v>
      </c>
    </row>
    <row r="163" spans="1:5" ht="12.75" customHeight="1">
      <c r="A163" s="31"/>
      <c r="B163" s="31"/>
      <c r="C163" s="14" t="s">
        <v>19</v>
      </c>
      <c r="D163" s="14">
        <v>10</v>
      </c>
      <c r="E163" s="38">
        <v>8138.01</v>
      </c>
    </row>
    <row r="164" spans="1:5" ht="12.75" customHeight="1">
      <c r="A164" s="31" t="s">
        <v>35</v>
      </c>
      <c r="B164" s="31" t="s">
        <v>34</v>
      </c>
      <c r="C164" s="14" t="s">
        <v>17</v>
      </c>
      <c r="D164" s="14">
        <v>6</v>
      </c>
      <c r="E164" s="38">
        <v>4868.18</v>
      </c>
    </row>
    <row r="165" spans="1:5" ht="12.75" customHeight="1">
      <c r="A165" s="31"/>
      <c r="B165" s="31"/>
      <c r="C165" s="14" t="s">
        <v>17</v>
      </c>
      <c r="D165" s="14">
        <v>9</v>
      </c>
      <c r="E165" s="38">
        <v>5360.53</v>
      </c>
    </row>
    <row r="166" spans="1:5" ht="12.75" customHeight="1">
      <c r="A166" s="31"/>
      <c r="B166" s="31"/>
      <c r="C166" s="14" t="s">
        <v>18</v>
      </c>
      <c r="D166" s="14">
        <v>6</v>
      </c>
      <c r="E166" s="38">
        <v>5902.61</v>
      </c>
    </row>
    <row r="167" spans="1:5" ht="12.75" customHeight="1">
      <c r="A167" s="31"/>
      <c r="B167" s="31"/>
      <c r="C167" s="14" t="s">
        <v>19</v>
      </c>
      <c r="D167" s="14">
        <v>6</v>
      </c>
      <c r="E167" s="38">
        <v>7155.99</v>
      </c>
    </row>
    <row r="168" spans="1:5" ht="12.75" customHeight="1">
      <c r="A168" s="31"/>
      <c r="B168" s="31"/>
      <c r="C168" s="14" t="s">
        <v>19</v>
      </c>
      <c r="D168" s="14">
        <v>10</v>
      </c>
      <c r="E168" s="38">
        <v>8138.01</v>
      </c>
    </row>
    <row r="169" spans="1:5" ht="12.75" customHeight="1">
      <c r="A169" s="31" t="s">
        <v>36</v>
      </c>
      <c r="B169" s="31" t="s">
        <v>24</v>
      </c>
      <c r="C169" s="14" t="s">
        <v>37</v>
      </c>
      <c r="D169" s="14">
        <v>6</v>
      </c>
      <c r="E169" s="38">
        <v>8677.83</v>
      </c>
    </row>
    <row r="170" spans="1:5" ht="12.75" customHeight="1">
      <c r="A170" s="31"/>
      <c r="B170" s="31"/>
      <c r="C170" s="14" t="s">
        <v>38</v>
      </c>
      <c r="D170" s="14">
        <v>5</v>
      </c>
      <c r="E170" s="38">
        <v>10189.42</v>
      </c>
    </row>
    <row r="171" spans="1:5" ht="12.75" customHeight="1">
      <c r="A171" s="31"/>
      <c r="B171" s="31"/>
      <c r="C171" s="14" t="s">
        <v>38</v>
      </c>
      <c r="D171" s="14">
        <v>8</v>
      </c>
      <c r="E171" s="38">
        <v>11219.9</v>
      </c>
    </row>
    <row r="172" spans="1:5" ht="12.75" customHeight="1">
      <c r="A172" s="31"/>
      <c r="B172" s="31"/>
      <c r="C172" s="14" t="s">
        <v>38</v>
      </c>
      <c r="D172" s="14">
        <v>10</v>
      </c>
      <c r="E172" s="38">
        <v>11964.19</v>
      </c>
    </row>
    <row r="173" spans="1:5" ht="12.75" customHeight="1">
      <c r="A173" s="31" t="s">
        <v>39</v>
      </c>
      <c r="B173" s="31" t="s">
        <v>34</v>
      </c>
      <c r="C173" s="14" t="s">
        <v>17</v>
      </c>
      <c r="D173" s="14">
        <v>1</v>
      </c>
      <c r="E173" s="38">
        <v>4146</v>
      </c>
    </row>
    <row r="174" spans="1:5" ht="12.75" customHeight="1">
      <c r="A174" s="31"/>
      <c r="B174" s="31"/>
      <c r="C174" s="14" t="s">
        <v>17</v>
      </c>
      <c r="D174" s="14">
        <v>6</v>
      </c>
      <c r="E174" s="38">
        <v>4868.18</v>
      </c>
    </row>
    <row r="175" spans="1:5" ht="12.75" customHeight="1">
      <c r="A175" s="31"/>
      <c r="B175" s="31"/>
      <c r="C175" s="14" t="s">
        <v>18</v>
      </c>
      <c r="D175" s="14">
        <v>1</v>
      </c>
      <c r="E175" s="38">
        <v>5027.05</v>
      </c>
    </row>
    <row r="176" spans="1:5" ht="12.75" customHeight="1">
      <c r="A176" s="31"/>
      <c r="B176" s="31"/>
      <c r="C176" s="14" t="s">
        <v>18</v>
      </c>
      <c r="D176" s="14">
        <v>6</v>
      </c>
      <c r="E176" s="38">
        <v>5902.61</v>
      </c>
    </row>
    <row r="177" spans="1:5" ht="12.75" customHeight="1">
      <c r="A177" s="31"/>
      <c r="B177" s="31"/>
      <c r="C177" s="14" t="s">
        <v>18</v>
      </c>
      <c r="D177" s="14">
        <v>9</v>
      </c>
      <c r="E177" s="38">
        <v>6499.66</v>
      </c>
    </row>
    <row r="178" spans="1:5" ht="12.75" customHeight="1">
      <c r="A178" s="31"/>
      <c r="B178" s="31"/>
      <c r="C178" s="14" t="s">
        <v>19</v>
      </c>
      <c r="D178" s="14">
        <v>10</v>
      </c>
      <c r="E178" s="38">
        <v>8138.01</v>
      </c>
    </row>
    <row r="179" spans="1:5" ht="12.75" customHeight="1">
      <c r="A179" s="31" t="s">
        <v>40</v>
      </c>
      <c r="B179" s="31" t="s">
        <v>34</v>
      </c>
      <c r="C179" s="14" t="s">
        <v>17</v>
      </c>
      <c r="D179" s="14">
        <v>6</v>
      </c>
      <c r="E179" s="38">
        <v>4868.18</v>
      </c>
    </row>
    <row r="180" spans="1:5" ht="12.75" customHeight="1">
      <c r="A180" s="31"/>
      <c r="B180" s="31"/>
      <c r="C180" s="14" t="s">
        <v>17</v>
      </c>
      <c r="D180" s="14">
        <v>9</v>
      </c>
      <c r="E180" s="38">
        <v>5360.53</v>
      </c>
    </row>
    <row r="181" spans="1:5" ht="12.75" customHeight="1">
      <c r="A181" s="31"/>
      <c r="B181" s="31"/>
      <c r="C181" s="14" t="s">
        <v>18</v>
      </c>
      <c r="D181" s="14">
        <v>6</v>
      </c>
      <c r="E181" s="38">
        <v>5902.61</v>
      </c>
    </row>
    <row r="182" spans="1:5" ht="12.75" customHeight="1">
      <c r="A182" s="31"/>
      <c r="B182" s="31"/>
      <c r="C182" s="14" t="s">
        <v>18</v>
      </c>
      <c r="D182" s="14">
        <v>9</v>
      </c>
      <c r="E182" s="38">
        <v>6499.66</v>
      </c>
    </row>
    <row r="183" spans="1:5" ht="12.75" customHeight="1">
      <c r="A183" s="31"/>
      <c r="B183" s="31"/>
      <c r="C183" s="14" t="s">
        <v>19</v>
      </c>
      <c r="D183" s="14">
        <v>6</v>
      </c>
      <c r="E183" s="38">
        <v>7155.99</v>
      </c>
    </row>
    <row r="184" spans="1:5" ht="12.75" customHeight="1">
      <c r="A184" s="31"/>
      <c r="B184" s="31"/>
      <c r="C184" s="14" t="s">
        <v>19</v>
      </c>
      <c r="D184" s="14">
        <v>9</v>
      </c>
      <c r="E184" s="38">
        <v>7880.81</v>
      </c>
    </row>
    <row r="185" spans="1:5" ht="12.75" customHeight="1">
      <c r="A185" s="31"/>
      <c r="B185" s="31"/>
      <c r="C185" s="14" t="s">
        <v>19</v>
      </c>
      <c r="D185" s="14">
        <v>10</v>
      </c>
      <c r="E185" s="38">
        <v>8138.01</v>
      </c>
    </row>
    <row r="186" spans="1:5" ht="12.75" customHeight="1">
      <c r="A186" s="31" t="s">
        <v>41</v>
      </c>
      <c r="B186" s="31" t="s">
        <v>24</v>
      </c>
      <c r="C186" s="14" t="s">
        <v>37</v>
      </c>
      <c r="D186" s="14">
        <v>6</v>
      </c>
      <c r="E186" s="38">
        <v>8677.83</v>
      </c>
    </row>
    <row r="187" spans="1:5" ht="12.75" customHeight="1">
      <c r="A187" s="31"/>
      <c r="B187" s="31"/>
      <c r="C187" s="14" t="s">
        <v>37</v>
      </c>
      <c r="D187" s="14">
        <v>9</v>
      </c>
      <c r="E187" s="38">
        <v>9555.49</v>
      </c>
    </row>
    <row r="188" spans="1:5" ht="12.75" customHeight="1">
      <c r="A188" s="31"/>
      <c r="B188" s="31"/>
      <c r="C188" s="14" t="s">
        <v>38</v>
      </c>
      <c r="D188" s="14">
        <v>5</v>
      </c>
      <c r="E188" s="38">
        <v>10189.42</v>
      </c>
    </row>
    <row r="189" spans="1:5" ht="12.75" customHeight="1">
      <c r="A189" s="31"/>
      <c r="B189" s="31"/>
      <c r="C189" s="14" t="s">
        <v>38</v>
      </c>
      <c r="D189" s="14">
        <v>8</v>
      </c>
      <c r="E189" s="38">
        <v>11219.9</v>
      </c>
    </row>
    <row r="190" spans="1:5" ht="12.75" customHeight="1">
      <c r="A190" s="31"/>
      <c r="B190" s="31"/>
      <c r="C190" s="14" t="s">
        <v>42</v>
      </c>
      <c r="D190" s="14">
        <v>1</v>
      </c>
      <c r="E190" s="38">
        <v>10865.3</v>
      </c>
    </row>
    <row r="191" spans="1:5" ht="12.75" customHeight="1">
      <c r="A191" s="31"/>
      <c r="B191" s="31"/>
      <c r="C191" s="14" t="s">
        <v>42</v>
      </c>
      <c r="D191" s="14">
        <v>5</v>
      </c>
      <c r="E191" s="38">
        <v>12354.62</v>
      </c>
    </row>
    <row r="192" spans="1:5" ht="12.75" customHeight="1">
      <c r="A192" s="31"/>
      <c r="B192" s="31"/>
      <c r="C192" s="14" t="s">
        <v>42</v>
      </c>
      <c r="D192" s="14">
        <v>10</v>
      </c>
      <c r="E192" s="38">
        <v>14506.66</v>
      </c>
    </row>
    <row r="193" spans="1:5" ht="12.75" customHeight="1">
      <c r="A193" s="31" t="s">
        <v>43</v>
      </c>
      <c r="B193" s="31" t="s">
        <v>34</v>
      </c>
      <c r="C193" s="14" t="s">
        <v>17</v>
      </c>
      <c r="D193" s="14">
        <v>1</v>
      </c>
      <c r="E193" s="38">
        <v>4146</v>
      </c>
    </row>
    <row r="194" spans="1:5" ht="12.75" customHeight="1">
      <c r="A194" s="31"/>
      <c r="B194" s="31"/>
      <c r="C194" s="14" t="s">
        <v>17</v>
      </c>
      <c r="D194" s="14">
        <v>4</v>
      </c>
      <c r="E194" s="38">
        <v>4565.32</v>
      </c>
    </row>
    <row r="195" spans="1:5" ht="12.75" customHeight="1">
      <c r="A195" s="31"/>
      <c r="B195" s="31"/>
      <c r="C195" s="14" t="s">
        <v>17</v>
      </c>
      <c r="D195" s="14">
        <v>6</v>
      </c>
      <c r="E195" s="38">
        <v>4868.18</v>
      </c>
    </row>
    <row r="196" spans="1:5" ht="12.75" customHeight="1">
      <c r="A196" s="31"/>
      <c r="B196" s="31"/>
      <c r="C196" s="14" t="s">
        <v>17</v>
      </c>
      <c r="D196" s="14">
        <v>7</v>
      </c>
      <c r="E196" s="38">
        <v>5027.05</v>
      </c>
    </row>
    <row r="197" spans="1:5" ht="12.75" customHeight="1">
      <c r="A197" s="31"/>
      <c r="B197" s="31"/>
      <c r="C197" s="14" t="s">
        <v>17</v>
      </c>
      <c r="D197" s="14">
        <v>9</v>
      </c>
      <c r="E197" s="38">
        <v>5360.53</v>
      </c>
    </row>
    <row r="198" spans="1:5" ht="12.75" customHeight="1">
      <c r="A198" s="31"/>
      <c r="B198" s="31"/>
      <c r="C198" s="14" t="s">
        <v>18</v>
      </c>
      <c r="D198" s="14">
        <v>1</v>
      </c>
      <c r="E198" s="38">
        <v>5027.05</v>
      </c>
    </row>
    <row r="199" spans="1:5" ht="12.75" customHeight="1">
      <c r="A199" s="31"/>
      <c r="B199" s="31"/>
      <c r="C199" s="14" t="s">
        <v>18</v>
      </c>
      <c r="D199" s="14">
        <v>4</v>
      </c>
      <c r="E199" s="38">
        <v>5535.46</v>
      </c>
    </row>
    <row r="200" spans="1:5" ht="12.75" customHeight="1">
      <c r="A200" s="31"/>
      <c r="B200" s="31"/>
      <c r="C200" s="14" t="s">
        <v>18</v>
      </c>
      <c r="D200" s="14">
        <v>10</v>
      </c>
      <c r="E200" s="38">
        <v>6711.76</v>
      </c>
    </row>
    <row r="201" spans="1:5" ht="12.75" customHeight="1">
      <c r="A201" s="31"/>
      <c r="B201" s="31"/>
      <c r="C201" s="14" t="s">
        <v>19</v>
      </c>
      <c r="D201" s="14">
        <v>1</v>
      </c>
      <c r="E201" s="38">
        <v>6095.32</v>
      </c>
    </row>
    <row r="202" spans="1:5" ht="12.75" customHeight="1">
      <c r="A202" s="31"/>
      <c r="B202" s="31"/>
      <c r="C202" s="14" t="s">
        <v>19</v>
      </c>
      <c r="D202" s="14">
        <v>3</v>
      </c>
      <c r="E202" s="38">
        <v>6499.66</v>
      </c>
    </row>
    <row r="203" spans="1:5" ht="12.75" customHeight="1">
      <c r="A203" s="31"/>
      <c r="B203" s="31"/>
      <c r="C203" s="14" t="s">
        <v>19</v>
      </c>
      <c r="D203" s="14">
        <v>4</v>
      </c>
      <c r="E203" s="38">
        <v>6711.76</v>
      </c>
    </row>
    <row r="204" spans="1:5" ht="12.75" customHeight="1">
      <c r="A204" s="31"/>
      <c r="B204" s="31"/>
      <c r="C204" s="14" t="s">
        <v>19</v>
      </c>
      <c r="D204" s="14">
        <v>6</v>
      </c>
      <c r="E204" s="38">
        <v>7155.99</v>
      </c>
    </row>
    <row r="205" spans="1:5" ht="12.75" customHeight="1">
      <c r="A205" s="31"/>
      <c r="B205" s="31"/>
      <c r="C205" s="14" t="s">
        <v>19</v>
      </c>
      <c r="D205" s="14">
        <v>7</v>
      </c>
      <c r="E205" s="38">
        <v>7390.57</v>
      </c>
    </row>
    <row r="206" spans="1:5" ht="12.75" customHeight="1">
      <c r="A206" s="31"/>
      <c r="B206" s="31"/>
      <c r="C206" s="14" t="s">
        <v>19</v>
      </c>
      <c r="D206" s="14">
        <v>10</v>
      </c>
      <c r="E206" s="38">
        <v>8138.01</v>
      </c>
    </row>
    <row r="207" spans="1:5" ht="12.75" customHeight="1">
      <c r="A207" s="31" t="s">
        <v>44</v>
      </c>
      <c r="B207" s="31" t="s">
        <v>24</v>
      </c>
      <c r="C207" s="14" t="s">
        <v>37</v>
      </c>
      <c r="D207" s="14">
        <v>6</v>
      </c>
      <c r="E207" s="38">
        <v>8677.83</v>
      </c>
    </row>
    <row r="208" spans="1:5" ht="12.75" customHeight="1">
      <c r="A208" s="31"/>
      <c r="B208" s="31"/>
      <c r="C208" s="14" t="s">
        <v>37</v>
      </c>
      <c r="D208" s="14">
        <v>8</v>
      </c>
      <c r="E208" s="38">
        <v>9253.48</v>
      </c>
    </row>
    <row r="209" spans="1:5" ht="12.75" customHeight="1">
      <c r="A209" s="31"/>
      <c r="B209" s="31"/>
      <c r="C209" s="14" t="s">
        <v>37</v>
      </c>
      <c r="D209" s="14">
        <v>9</v>
      </c>
      <c r="E209" s="38">
        <v>9555.49</v>
      </c>
    </row>
    <row r="210" spans="1:5" ht="12.75" customHeight="1">
      <c r="A210" s="31"/>
      <c r="B210" s="31"/>
      <c r="C210" s="14" t="s">
        <v>38</v>
      </c>
      <c r="D210" s="14">
        <v>5</v>
      </c>
      <c r="E210" s="38">
        <v>10189.42</v>
      </c>
    </row>
    <row r="211" spans="1:5" ht="12.75" customHeight="1">
      <c r="A211" s="31"/>
      <c r="B211" s="31"/>
      <c r="C211" s="14" t="s">
        <v>38</v>
      </c>
      <c r="D211" s="14">
        <v>6</v>
      </c>
      <c r="E211" s="38">
        <v>10521.91</v>
      </c>
    </row>
    <row r="212" spans="1:5" ht="12.75" customHeight="1">
      <c r="A212" s="31"/>
      <c r="B212" s="31"/>
      <c r="C212" s="14" t="s">
        <v>38</v>
      </c>
      <c r="D212" s="14">
        <v>9</v>
      </c>
      <c r="E212" s="38">
        <v>11586.09</v>
      </c>
    </row>
    <row r="213" spans="1:5" ht="12.75" customHeight="1">
      <c r="A213" s="31"/>
      <c r="B213" s="31"/>
      <c r="C213" s="14" t="s">
        <v>38</v>
      </c>
      <c r="D213" s="14">
        <v>10</v>
      </c>
      <c r="E213" s="38">
        <v>11964.19</v>
      </c>
    </row>
    <row r="214" spans="1:5" ht="13.5" customHeight="1">
      <c r="A214" s="31" t="s">
        <v>45</v>
      </c>
      <c r="B214" s="31" t="s">
        <v>34</v>
      </c>
      <c r="C214" s="14" t="s">
        <v>17</v>
      </c>
      <c r="D214" s="14">
        <v>1</v>
      </c>
      <c r="E214" s="38">
        <v>4146</v>
      </c>
    </row>
    <row r="215" spans="1:5" ht="12.75" customHeight="1">
      <c r="A215" s="31"/>
      <c r="B215" s="31"/>
      <c r="C215" s="14" t="s">
        <v>18</v>
      </c>
      <c r="D215" s="14">
        <v>1</v>
      </c>
      <c r="E215" s="38">
        <v>5027.05</v>
      </c>
    </row>
    <row r="216" spans="1:5" ht="12.75" customHeight="1">
      <c r="A216" s="31"/>
      <c r="B216" s="31"/>
      <c r="C216" s="14" t="s">
        <v>18</v>
      </c>
      <c r="D216" s="14">
        <v>4</v>
      </c>
      <c r="E216" s="38">
        <v>5535.46</v>
      </c>
    </row>
    <row r="217" spans="1:5" ht="12.75" customHeight="1">
      <c r="A217" s="31"/>
      <c r="B217" s="31"/>
      <c r="C217" s="14" t="s">
        <v>18</v>
      </c>
      <c r="D217" s="14">
        <v>9</v>
      </c>
      <c r="E217" s="38">
        <v>6499.66</v>
      </c>
    </row>
    <row r="218" spans="1:5" ht="12.75" customHeight="1">
      <c r="A218" s="31"/>
      <c r="B218" s="31"/>
      <c r="C218" s="14" t="s">
        <v>19</v>
      </c>
      <c r="D218" s="14">
        <v>6</v>
      </c>
      <c r="E218" s="38">
        <v>7155.99</v>
      </c>
    </row>
    <row r="219" spans="1:5" ht="12.75" customHeight="1">
      <c r="A219" s="31"/>
      <c r="B219" s="31"/>
      <c r="C219" s="14" t="s">
        <v>19</v>
      </c>
      <c r="D219" s="14">
        <v>9</v>
      </c>
      <c r="E219" s="38">
        <v>7880.81</v>
      </c>
    </row>
    <row r="220" spans="1:5" ht="12.75" customHeight="1">
      <c r="A220" s="31"/>
      <c r="B220" s="31"/>
      <c r="C220" s="14" t="s">
        <v>19</v>
      </c>
      <c r="D220" s="14">
        <v>10</v>
      </c>
      <c r="E220" s="38">
        <v>8138.01</v>
      </c>
    </row>
    <row r="221" spans="1:5" ht="12.75" customHeight="1">
      <c r="A221" s="31" t="s">
        <v>46</v>
      </c>
      <c r="B221" s="31" t="s">
        <v>34</v>
      </c>
      <c r="C221" s="14" t="s">
        <v>18</v>
      </c>
      <c r="D221" s="14">
        <v>9</v>
      </c>
      <c r="E221" s="38">
        <v>6499.66</v>
      </c>
    </row>
    <row r="222" spans="1:5" ht="12.75" customHeight="1">
      <c r="A222" s="31"/>
      <c r="B222" s="31"/>
      <c r="C222" s="14" t="s">
        <v>19</v>
      </c>
      <c r="D222" s="14">
        <v>6</v>
      </c>
      <c r="E222" s="38">
        <v>7155.99</v>
      </c>
    </row>
    <row r="223" spans="1:5" ht="12.75" customHeight="1">
      <c r="A223" s="31"/>
      <c r="B223" s="31"/>
      <c r="C223" s="14" t="s">
        <v>19</v>
      </c>
      <c r="D223" s="14">
        <v>9</v>
      </c>
      <c r="E223" s="38">
        <v>7880.81</v>
      </c>
    </row>
    <row r="224" spans="1:5" ht="12.75" customHeight="1">
      <c r="A224" s="31"/>
      <c r="B224" s="31"/>
      <c r="C224" s="14" t="s">
        <v>19</v>
      </c>
      <c r="D224" s="14">
        <v>10</v>
      </c>
      <c r="E224" s="38">
        <v>8138.01</v>
      </c>
    </row>
    <row r="225" spans="1:5" ht="12.75" customHeight="1">
      <c r="A225" s="31"/>
      <c r="B225" s="31" t="s">
        <v>24</v>
      </c>
      <c r="C225" s="14" t="s">
        <v>37</v>
      </c>
      <c r="D225" s="14">
        <v>6</v>
      </c>
      <c r="E225" s="38">
        <v>8677.83</v>
      </c>
    </row>
    <row r="226" spans="1:5" ht="12.75" customHeight="1">
      <c r="A226" s="31"/>
      <c r="B226" s="31"/>
      <c r="C226" s="14" t="s">
        <v>37</v>
      </c>
      <c r="D226" s="14">
        <v>9</v>
      </c>
      <c r="E226" s="38">
        <v>9555.49</v>
      </c>
    </row>
    <row r="227" spans="1:5" ht="12.75" customHeight="1">
      <c r="A227" s="31"/>
      <c r="B227" s="31"/>
      <c r="C227" s="14" t="s">
        <v>37</v>
      </c>
      <c r="D227" s="14">
        <v>10</v>
      </c>
      <c r="E227" s="39">
        <v>9867.35</v>
      </c>
    </row>
    <row r="228" spans="1:5" ht="12.75" customHeight="1">
      <c r="A228" s="31" t="s">
        <v>47</v>
      </c>
      <c r="B228" s="31" t="s">
        <v>34</v>
      </c>
      <c r="C228" s="14" t="s">
        <v>17</v>
      </c>
      <c r="D228" s="14">
        <v>1</v>
      </c>
      <c r="E228" s="38">
        <v>4146</v>
      </c>
    </row>
    <row r="229" spans="1:5" ht="12.75" customHeight="1">
      <c r="A229" s="31"/>
      <c r="B229" s="31"/>
      <c r="C229" s="14" t="s">
        <v>17</v>
      </c>
      <c r="D229" s="14">
        <v>4</v>
      </c>
      <c r="E229" s="38">
        <v>4565.32</v>
      </c>
    </row>
    <row r="230" spans="1:5" ht="12.75" customHeight="1">
      <c r="A230" s="31"/>
      <c r="B230" s="31"/>
      <c r="C230" s="14" t="s">
        <v>17</v>
      </c>
      <c r="D230" s="14">
        <v>6</v>
      </c>
      <c r="E230" s="38">
        <v>4868.18</v>
      </c>
    </row>
    <row r="231" spans="1:5" ht="12.75" customHeight="1">
      <c r="A231" s="31"/>
      <c r="B231" s="31"/>
      <c r="C231" s="14" t="s">
        <v>17</v>
      </c>
      <c r="D231" s="14">
        <v>9</v>
      </c>
      <c r="E231" s="38">
        <v>5360.53</v>
      </c>
    </row>
    <row r="232" spans="1:5" ht="12.75" customHeight="1">
      <c r="A232" s="31"/>
      <c r="B232" s="31"/>
      <c r="C232" s="14" t="s">
        <v>18</v>
      </c>
      <c r="D232" s="14">
        <v>1</v>
      </c>
      <c r="E232" s="38">
        <v>5027.05</v>
      </c>
    </row>
    <row r="233" spans="1:5" ht="12.75" customHeight="1">
      <c r="A233" s="31"/>
      <c r="B233" s="31"/>
      <c r="C233" s="14" t="s">
        <v>19</v>
      </c>
      <c r="D233" s="14">
        <v>1</v>
      </c>
      <c r="E233" s="38">
        <v>6095.32</v>
      </c>
    </row>
    <row r="234" spans="1:5" ht="12.75" customHeight="1">
      <c r="A234" s="31"/>
      <c r="B234" s="31"/>
      <c r="C234" s="14" t="s">
        <v>19</v>
      </c>
      <c r="D234" s="14">
        <v>3</v>
      </c>
      <c r="E234" s="38">
        <v>6499.66</v>
      </c>
    </row>
    <row r="235" spans="1:5" ht="12.75" customHeight="1">
      <c r="A235" s="31"/>
      <c r="B235" s="31"/>
      <c r="C235" s="14" t="s">
        <v>19</v>
      </c>
      <c r="D235" s="14">
        <v>4</v>
      </c>
      <c r="E235" s="38">
        <v>6711.76</v>
      </c>
    </row>
    <row r="236" spans="1:5" ht="12.75" customHeight="1">
      <c r="A236" s="31"/>
      <c r="B236" s="31"/>
      <c r="C236" s="14" t="s">
        <v>19</v>
      </c>
      <c r="D236" s="14">
        <v>6</v>
      </c>
      <c r="E236" s="38">
        <v>7155.99</v>
      </c>
    </row>
    <row r="237" spans="1:5" ht="12.75" customHeight="1">
      <c r="A237" s="31"/>
      <c r="B237" s="31"/>
      <c r="C237" s="14" t="s">
        <v>19</v>
      </c>
      <c r="D237" s="14">
        <v>7</v>
      </c>
      <c r="E237" s="38">
        <v>7390.57</v>
      </c>
    </row>
    <row r="238" spans="1:5" ht="12.75" customHeight="1">
      <c r="A238" s="31"/>
      <c r="B238" s="31"/>
      <c r="C238" s="14" t="s">
        <v>19</v>
      </c>
      <c r="D238" s="14">
        <v>10</v>
      </c>
      <c r="E238" s="38">
        <v>8138.01</v>
      </c>
    </row>
    <row r="239" spans="1:5" ht="12.75" customHeight="1">
      <c r="A239" s="31" t="s">
        <v>48</v>
      </c>
      <c r="B239" s="31" t="s">
        <v>49</v>
      </c>
      <c r="C239" s="14" t="s">
        <v>37</v>
      </c>
      <c r="D239" s="14">
        <v>8</v>
      </c>
      <c r="E239" s="38">
        <v>9253.48</v>
      </c>
    </row>
    <row r="240" spans="1:5" ht="12.75" customHeight="1">
      <c r="A240" s="31"/>
      <c r="B240" s="31"/>
      <c r="C240" s="14" t="s">
        <v>38</v>
      </c>
      <c r="D240" s="14">
        <v>5</v>
      </c>
      <c r="E240" s="38">
        <v>10189.42</v>
      </c>
    </row>
    <row r="241" spans="1:5" ht="12.75" customHeight="1">
      <c r="A241" s="31"/>
      <c r="B241" s="31"/>
      <c r="C241" s="14" t="s">
        <v>38</v>
      </c>
      <c r="D241" s="14">
        <v>6</v>
      </c>
      <c r="E241" s="38">
        <v>10521.91</v>
      </c>
    </row>
    <row r="242" spans="1:5" ht="12.75" customHeight="1">
      <c r="A242" s="31"/>
      <c r="B242" s="31"/>
      <c r="C242" s="14" t="s">
        <v>38</v>
      </c>
      <c r="D242" s="14">
        <v>9</v>
      </c>
      <c r="E242" s="38">
        <v>11586.09</v>
      </c>
    </row>
    <row r="243" spans="1:5" ht="12.75" customHeight="1">
      <c r="A243" s="31"/>
      <c r="B243" s="31"/>
      <c r="C243" s="14" t="s">
        <v>38</v>
      </c>
      <c r="D243" s="14">
        <v>10</v>
      </c>
      <c r="E243" s="38">
        <v>11964.19</v>
      </c>
    </row>
    <row r="244" spans="1:5" ht="12.75" customHeight="1">
      <c r="A244" s="31" t="s">
        <v>50</v>
      </c>
      <c r="B244" s="31" t="s">
        <v>34</v>
      </c>
      <c r="C244" s="14" t="s">
        <v>16</v>
      </c>
      <c r="D244" s="14">
        <v>6</v>
      </c>
      <c r="E244" s="38">
        <v>4014.97</v>
      </c>
    </row>
    <row r="245" spans="1:5" ht="12.75" customHeight="1">
      <c r="A245" s="31"/>
      <c r="B245" s="31"/>
      <c r="C245" s="14" t="s">
        <v>16</v>
      </c>
      <c r="D245" s="14">
        <v>9</v>
      </c>
      <c r="E245" s="38">
        <v>4421.05</v>
      </c>
    </row>
    <row r="246" spans="1:5" ht="12.75" customHeight="1">
      <c r="A246" s="31"/>
      <c r="B246" s="31"/>
      <c r="C246" s="14" t="s">
        <v>17</v>
      </c>
      <c r="D246" s="14">
        <v>6</v>
      </c>
      <c r="E246" s="38">
        <v>4868.18</v>
      </c>
    </row>
    <row r="247" spans="1:5" ht="12.75" customHeight="1">
      <c r="A247" s="31"/>
      <c r="B247" s="31"/>
      <c r="C247" s="14" t="s">
        <v>18</v>
      </c>
      <c r="D247" s="14">
        <v>1</v>
      </c>
      <c r="E247" s="38">
        <v>5027.05</v>
      </c>
    </row>
    <row r="248" spans="1:5" ht="12.75" customHeight="1">
      <c r="A248" s="31"/>
      <c r="B248" s="31"/>
      <c r="C248" s="14" t="s">
        <v>18</v>
      </c>
      <c r="D248" s="14">
        <v>6</v>
      </c>
      <c r="E248" s="38">
        <v>5902.61</v>
      </c>
    </row>
    <row r="249" spans="1:5" ht="12.75" customHeight="1">
      <c r="A249" s="31"/>
      <c r="B249" s="31"/>
      <c r="C249" s="14" t="s">
        <v>18</v>
      </c>
      <c r="D249" s="14">
        <v>9</v>
      </c>
      <c r="E249" s="38">
        <v>6499.66</v>
      </c>
    </row>
    <row r="250" spans="1:5" ht="12.75" customHeight="1">
      <c r="A250" s="31"/>
      <c r="B250" s="31"/>
      <c r="C250" s="14" t="s">
        <v>18</v>
      </c>
      <c r="D250" s="14">
        <v>10</v>
      </c>
      <c r="E250" s="38">
        <v>6711.76</v>
      </c>
    </row>
    <row r="251" spans="1:5" ht="12.75" customHeight="1">
      <c r="A251" s="31"/>
      <c r="B251" s="31"/>
      <c r="C251" s="14" t="s">
        <v>19</v>
      </c>
      <c r="D251" s="14">
        <v>6</v>
      </c>
      <c r="E251" s="38">
        <v>7155.99</v>
      </c>
    </row>
    <row r="252" spans="1:5" ht="12.75" customHeight="1">
      <c r="A252" s="31"/>
      <c r="B252" s="31"/>
      <c r="C252" s="14" t="s">
        <v>19</v>
      </c>
      <c r="D252" s="14">
        <v>10</v>
      </c>
      <c r="E252" s="38">
        <v>8138.01</v>
      </c>
    </row>
    <row r="253" spans="1:5" ht="12.75" customHeight="1">
      <c r="A253" s="31" t="s">
        <v>51</v>
      </c>
      <c r="B253" s="31" t="s">
        <v>24</v>
      </c>
      <c r="C253" s="14" t="s">
        <v>19</v>
      </c>
      <c r="D253" s="14">
        <v>6</v>
      </c>
      <c r="E253" s="38">
        <v>7155.99</v>
      </c>
    </row>
    <row r="254" spans="1:5" ht="12.75" customHeight="1">
      <c r="A254" s="31"/>
      <c r="B254" s="31"/>
      <c r="C254" s="14" t="s">
        <v>19</v>
      </c>
      <c r="D254" s="14">
        <v>10</v>
      </c>
      <c r="E254" s="38">
        <v>8138.01</v>
      </c>
    </row>
    <row r="255" spans="1:5" ht="12.75" customHeight="1">
      <c r="A255" s="31"/>
      <c r="B255" s="31"/>
      <c r="C255" s="14" t="s">
        <v>37</v>
      </c>
      <c r="D255" s="14">
        <v>6</v>
      </c>
      <c r="E255" s="38">
        <v>8677.83</v>
      </c>
    </row>
    <row r="256" spans="1:5" ht="12.75" customHeight="1">
      <c r="A256" s="31"/>
      <c r="B256" s="31"/>
      <c r="C256" s="14" t="s">
        <v>37</v>
      </c>
      <c r="D256" s="14">
        <v>9</v>
      </c>
      <c r="E256" s="38">
        <v>9555.49</v>
      </c>
    </row>
    <row r="257" spans="1:5" ht="12.75" customHeight="1">
      <c r="A257" s="31"/>
      <c r="B257" s="31"/>
      <c r="C257" s="14" t="s">
        <v>38</v>
      </c>
      <c r="D257" s="14">
        <v>9</v>
      </c>
      <c r="E257" s="38">
        <v>11586.09</v>
      </c>
    </row>
    <row r="258" spans="1:5" ht="12.75" customHeight="1">
      <c r="A258" s="31" t="s">
        <v>52</v>
      </c>
      <c r="B258" s="31" t="s">
        <v>34</v>
      </c>
      <c r="C258" s="14" t="s">
        <v>17</v>
      </c>
      <c r="D258" s="14">
        <v>1</v>
      </c>
      <c r="E258" s="38">
        <v>4146</v>
      </c>
    </row>
    <row r="259" spans="1:5" ht="12.75" customHeight="1">
      <c r="A259" s="31"/>
      <c r="B259" s="31"/>
      <c r="C259" s="14" t="s">
        <v>18</v>
      </c>
      <c r="D259" s="14">
        <v>1</v>
      </c>
      <c r="E259" s="38">
        <v>5027.05</v>
      </c>
    </row>
    <row r="260" spans="1:5" ht="12.75" customHeight="1">
      <c r="A260" s="31"/>
      <c r="B260" s="31"/>
      <c r="C260" s="14" t="s">
        <v>19</v>
      </c>
      <c r="D260" s="14">
        <v>1</v>
      </c>
      <c r="E260" s="38">
        <v>6095.32</v>
      </c>
    </row>
    <row r="261" spans="1:5" ht="12.75" customHeight="1">
      <c r="A261" s="31"/>
      <c r="B261" s="31"/>
      <c r="C261" s="14" t="s">
        <v>19</v>
      </c>
      <c r="D261" s="14">
        <v>10</v>
      </c>
      <c r="E261" s="38">
        <v>8138.01</v>
      </c>
    </row>
    <row r="262" spans="1:5" ht="12.75" customHeight="1">
      <c r="A262" s="31" t="s">
        <v>53</v>
      </c>
      <c r="B262" s="31" t="s">
        <v>34</v>
      </c>
      <c r="C262" s="14" t="s">
        <v>17</v>
      </c>
      <c r="D262" s="14">
        <v>1</v>
      </c>
      <c r="E262" s="38">
        <v>4146</v>
      </c>
    </row>
    <row r="263" spans="1:5" ht="12.75" customHeight="1">
      <c r="A263" s="31"/>
      <c r="B263" s="31"/>
      <c r="C263" s="14" t="s">
        <v>17</v>
      </c>
      <c r="D263" s="14">
        <v>4</v>
      </c>
      <c r="E263" s="38">
        <v>4565.32</v>
      </c>
    </row>
    <row r="264" spans="1:5" ht="12.75" customHeight="1">
      <c r="A264" s="31"/>
      <c r="B264" s="31"/>
      <c r="C264" s="14" t="s">
        <v>18</v>
      </c>
      <c r="D264" s="14">
        <v>1</v>
      </c>
      <c r="E264" s="38">
        <v>5027.05</v>
      </c>
    </row>
    <row r="265" spans="1:5" ht="12.75" customHeight="1">
      <c r="A265" s="31"/>
      <c r="B265" s="31"/>
      <c r="C265" s="14" t="s">
        <v>18</v>
      </c>
      <c r="D265" s="14">
        <v>4</v>
      </c>
      <c r="E265" s="38">
        <v>5535.46</v>
      </c>
    </row>
    <row r="266" spans="1:5" ht="12.75" customHeight="1">
      <c r="A266" s="31"/>
      <c r="B266" s="31"/>
      <c r="C266" s="14" t="s">
        <v>19</v>
      </c>
      <c r="D266" s="14">
        <v>6</v>
      </c>
      <c r="E266" s="38">
        <v>7155.99</v>
      </c>
    </row>
    <row r="267" spans="1:5" ht="12.75" customHeight="1">
      <c r="A267" s="31"/>
      <c r="B267" s="31"/>
      <c r="C267" s="14" t="s">
        <v>19</v>
      </c>
      <c r="D267" s="14">
        <v>9</v>
      </c>
      <c r="E267" s="38">
        <v>7880.81</v>
      </c>
    </row>
    <row r="268" spans="1:5" ht="12.75" customHeight="1">
      <c r="A268" s="31"/>
      <c r="B268" s="31"/>
      <c r="C268" s="14" t="s">
        <v>19</v>
      </c>
      <c r="D268" s="14">
        <v>10</v>
      </c>
      <c r="E268" s="38">
        <v>8138.01</v>
      </c>
    </row>
    <row r="269" spans="1:5" ht="12.75" customHeight="1">
      <c r="A269" s="31" t="s">
        <v>54</v>
      </c>
      <c r="B269" s="31" t="s">
        <v>34</v>
      </c>
      <c r="C269" s="14" t="s">
        <v>16</v>
      </c>
      <c r="D269" s="14">
        <v>6</v>
      </c>
      <c r="E269" s="38">
        <v>4014.97</v>
      </c>
    </row>
    <row r="270" spans="1:5" ht="12.75" customHeight="1">
      <c r="A270" s="31"/>
      <c r="B270" s="31"/>
      <c r="C270" s="14" t="s">
        <v>16</v>
      </c>
      <c r="D270" s="14">
        <v>9</v>
      </c>
      <c r="E270" s="38">
        <v>4421.05</v>
      </c>
    </row>
    <row r="271" spans="1:5" ht="12.75" customHeight="1">
      <c r="A271" s="31"/>
      <c r="B271" s="31"/>
      <c r="C271" s="14" t="s">
        <v>17</v>
      </c>
      <c r="D271" s="14">
        <v>6</v>
      </c>
      <c r="E271" s="38">
        <v>4868.18</v>
      </c>
    </row>
    <row r="272" spans="1:5" ht="12.75" customHeight="1">
      <c r="A272" s="31"/>
      <c r="B272" s="31"/>
      <c r="C272" s="14" t="s">
        <v>18</v>
      </c>
      <c r="D272" s="14">
        <v>6</v>
      </c>
      <c r="E272" s="38">
        <v>5902.61</v>
      </c>
    </row>
    <row r="273" spans="1:5" ht="12.75" customHeight="1">
      <c r="A273" s="31"/>
      <c r="B273" s="31"/>
      <c r="C273" s="14" t="s">
        <v>18</v>
      </c>
      <c r="D273" s="14">
        <v>9</v>
      </c>
      <c r="E273" s="38">
        <v>6499.66</v>
      </c>
    </row>
    <row r="274" spans="1:5" ht="12.75" customHeight="1">
      <c r="A274" s="31"/>
      <c r="B274" s="31"/>
      <c r="C274" s="14" t="s">
        <v>18</v>
      </c>
      <c r="D274" s="14">
        <v>10</v>
      </c>
      <c r="E274" s="38">
        <v>6711.76</v>
      </c>
    </row>
    <row r="275" spans="1:5" ht="12.75" customHeight="1">
      <c r="A275" s="31"/>
      <c r="B275" s="31"/>
      <c r="C275" s="14" t="s">
        <v>19</v>
      </c>
      <c r="D275" s="14">
        <v>1</v>
      </c>
      <c r="E275" s="38">
        <v>6095.32</v>
      </c>
    </row>
    <row r="276" spans="1:5" ht="12.75" customHeight="1">
      <c r="A276" s="31"/>
      <c r="B276" s="31"/>
      <c r="C276" s="14" t="s">
        <v>19</v>
      </c>
      <c r="D276" s="14">
        <v>10</v>
      </c>
      <c r="E276" s="38">
        <v>8138.01</v>
      </c>
    </row>
    <row r="277" spans="1:5" ht="12.75" customHeight="1">
      <c r="A277" s="31" t="s">
        <v>55</v>
      </c>
      <c r="B277" s="31" t="s">
        <v>34</v>
      </c>
      <c r="C277" s="14" t="s">
        <v>16</v>
      </c>
      <c r="D277" s="14">
        <v>6</v>
      </c>
      <c r="E277" s="38">
        <v>4014.97</v>
      </c>
    </row>
    <row r="278" spans="1:5" ht="12.75" customHeight="1">
      <c r="A278" s="31"/>
      <c r="B278" s="31"/>
      <c r="C278" s="14" t="s">
        <v>17</v>
      </c>
      <c r="D278" s="14">
        <v>6</v>
      </c>
      <c r="E278" s="38">
        <v>4868.18</v>
      </c>
    </row>
    <row r="279" spans="1:5" ht="12.75" customHeight="1">
      <c r="A279" s="31"/>
      <c r="B279" s="31"/>
      <c r="C279" s="14" t="s">
        <v>17</v>
      </c>
      <c r="D279" s="14">
        <v>9</v>
      </c>
      <c r="E279" s="38">
        <v>5360.53</v>
      </c>
    </row>
    <row r="280" spans="1:5" ht="12.75" customHeight="1">
      <c r="A280" s="31"/>
      <c r="B280" s="31"/>
      <c r="C280" s="14" t="s">
        <v>18</v>
      </c>
      <c r="D280" s="14">
        <v>6</v>
      </c>
      <c r="E280" s="38">
        <v>5902.61</v>
      </c>
    </row>
    <row r="281" spans="1:5" ht="12.75" customHeight="1">
      <c r="A281" s="31"/>
      <c r="B281" s="31"/>
      <c r="C281" s="14" t="s">
        <v>19</v>
      </c>
      <c r="D281" s="14">
        <v>1</v>
      </c>
      <c r="E281" s="38">
        <v>6095.32</v>
      </c>
    </row>
    <row r="282" spans="1:5" ht="12.75" customHeight="1">
      <c r="A282" s="31"/>
      <c r="B282" s="31"/>
      <c r="C282" s="14" t="s">
        <v>19</v>
      </c>
      <c r="D282" s="14">
        <v>6</v>
      </c>
      <c r="E282" s="38">
        <v>7155.99</v>
      </c>
    </row>
    <row r="283" spans="1:5" ht="12.75" customHeight="1">
      <c r="A283" s="31"/>
      <c r="B283" s="31"/>
      <c r="C283" s="14" t="s">
        <v>19</v>
      </c>
      <c r="D283" s="14">
        <v>10</v>
      </c>
      <c r="E283" s="38">
        <v>8138.01</v>
      </c>
    </row>
    <row r="284" spans="1:5" ht="12.75" customHeight="1">
      <c r="A284" s="31" t="s">
        <v>56</v>
      </c>
      <c r="B284" s="31" t="s">
        <v>24</v>
      </c>
      <c r="C284" s="14" t="s">
        <v>19</v>
      </c>
      <c r="D284" s="14">
        <v>6</v>
      </c>
      <c r="E284" s="38">
        <v>7155.99</v>
      </c>
    </row>
    <row r="285" spans="1:5" ht="12.75" customHeight="1">
      <c r="A285" s="31"/>
      <c r="B285" s="31"/>
      <c r="C285" s="14" t="s">
        <v>37</v>
      </c>
      <c r="D285" s="14">
        <v>6</v>
      </c>
      <c r="E285" s="38">
        <v>8677.83</v>
      </c>
    </row>
    <row r="286" spans="1:5" ht="12.75" customHeight="1">
      <c r="A286" s="31" t="s">
        <v>57</v>
      </c>
      <c r="B286" s="31" t="s">
        <v>24</v>
      </c>
      <c r="C286" s="14" t="s">
        <v>37</v>
      </c>
      <c r="D286" s="14">
        <v>1</v>
      </c>
      <c r="E286" s="38">
        <v>7390.57</v>
      </c>
    </row>
    <row r="287" spans="1:5" ht="12.75" customHeight="1">
      <c r="A287" s="31"/>
      <c r="B287" s="31"/>
      <c r="C287" s="14" t="s">
        <v>38</v>
      </c>
      <c r="D287" s="14">
        <v>5</v>
      </c>
      <c r="E287" s="38">
        <v>10189.42</v>
      </c>
    </row>
    <row r="288" spans="1:5" ht="12.75" customHeight="1">
      <c r="A288" s="31"/>
      <c r="B288" s="31"/>
      <c r="C288" s="14" t="s">
        <v>38</v>
      </c>
      <c r="D288" s="14">
        <v>8</v>
      </c>
      <c r="E288" s="38">
        <v>11219.9</v>
      </c>
    </row>
    <row r="289" spans="1:5" ht="12.75" customHeight="1">
      <c r="A289" s="31"/>
      <c r="B289" s="31"/>
      <c r="C289" s="14" t="s">
        <v>42</v>
      </c>
      <c r="D289" s="14">
        <v>5</v>
      </c>
      <c r="E289" s="38">
        <v>12354.62</v>
      </c>
    </row>
    <row r="290" spans="1:5" ht="12.75" customHeight="1">
      <c r="A290" s="31"/>
      <c r="B290" s="31"/>
      <c r="C290" s="14" t="s">
        <v>42</v>
      </c>
      <c r="D290" s="14">
        <v>8</v>
      </c>
      <c r="E290" s="38">
        <v>13604.18</v>
      </c>
    </row>
    <row r="291" spans="1:5" ht="12.75" customHeight="1">
      <c r="A291" s="31"/>
      <c r="B291" s="31"/>
      <c r="C291" s="14" t="s">
        <v>42</v>
      </c>
      <c r="D291" s="14">
        <v>10</v>
      </c>
      <c r="E291" s="38">
        <v>14506.66</v>
      </c>
    </row>
    <row r="292" spans="1:5" ht="12.75" customHeight="1">
      <c r="A292" s="31" t="s">
        <v>58</v>
      </c>
      <c r="B292" s="31" t="s">
        <v>34</v>
      </c>
      <c r="C292" s="14" t="s">
        <v>13</v>
      </c>
      <c r="D292" s="14">
        <v>1</v>
      </c>
      <c r="E292" s="38">
        <v>1918.22</v>
      </c>
    </row>
    <row r="293" spans="1:5" ht="12.75" customHeight="1">
      <c r="A293" s="31"/>
      <c r="B293" s="31"/>
      <c r="C293" s="14" t="s">
        <v>14</v>
      </c>
      <c r="D293" s="14">
        <v>1</v>
      </c>
      <c r="E293" s="38">
        <v>2325.87</v>
      </c>
    </row>
    <row r="294" spans="1:5" ht="12.75" customHeight="1">
      <c r="A294" s="31"/>
      <c r="B294" s="31"/>
      <c r="C294" s="14" t="s">
        <v>15</v>
      </c>
      <c r="D294" s="14">
        <v>6</v>
      </c>
      <c r="E294" s="38">
        <v>3311.28</v>
      </c>
    </row>
    <row r="295" spans="1:5" ht="12.75" customHeight="1">
      <c r="A295" s="31"/>
      <c r="B295" s="31"/>
      <c r="C295" s="14" t="s">
        <v>15</v>
      </c>
      <c r="D295" s="14">
        <v>9</v>
      </c>
      <c r="E295" s="38">
        <v>3646.18</v>
      </c>
    </row>
    <row r="296" spans="1:5" ht="12.75" customHeight="1">
      <c r="A296" s="31"/>
      <c r="B296" s="31"/>
      <c r="C296" s="14" t="s">
        <v>16</v>
      </c>
      <c r="D296" s="14">
        <v>6</v>
      </c>
      <c r="E296" s="38">
        <v>4014.97</v>
      </c>
    </row>
    <row r="297" spans="1:5" ht="12.75" customHeight="1">
      <c r="A297" s="31"/>
      <c r="B297" s="31"/>
      <c r="C297" s="14" t="s">
        <v>16</v>
      </c>
      <c r="D297" s="14">
        <v>9</v>
      </c>
      <c r="E297" s="38">
        <v>4421.05</v>
      </c>
    </row>
    <row r="298" spans="1:5" ht="12.75" customHeight="1">
      <c r="A298" s="31"/>
      <c r="B298" s="31"/>
      <c r="C298" s="14" t="s">
        <v>17</v>
      </c>
      <c r="D298" s="14">
        <v>6</v>
      </c>
      <c r="E298" s="38">
        <v>4868.18</v>
      </c>
    </row>
    <row r="299" spans="1:5" ht="12.75" customHeight="1">
      <c r="A299" s="31"/>
      <c r="B299" s="31"/>
      <c r="C299" s="14" t="s">
        <v>17</v>
      </c>
      <c r="D299" s="14">
        <v>9</v>
      </c>
      <c r="E299" s="38">
        <v>5360.53</v>
      </c>
    </row>
    <row r="300" spans="1:5" ht="12.75" customHeight="1">
      <c r="A300" s="31"/>
      <c r="B300" s="31"/>
      <c r="C300" s="14" t="s">
        <v>18</v>
      </c>
      <c r="D300" s="14">
        <v>1</v>
      </c>
      <c r="E300" s="38">
        <v>5027.05</v>
      </c>
    </row>
    <row r="301" spans="1:5" ht="12.75" customHeight="1">
      <c r="A301" s="31"/>
      <c r="B301" s="31"/>
      <c r="C301" s="14" t="s">
        <v>18</v>
      </c>
      <c r="D301" s="14">
        <v>3</v>
      </c>
      <c r="E301" s="38">
        <v>5360.53</v>
      </c>
    </row>
    <row r="302" spans="1:5" ht="12.75" customHeight="1">
      <c r="A302" s="31"/>
      <c r="B302" s="31"/>
      <c r="C302" s="14" t="s">
        <v>18</v>
      </c>
      <c r="D302" s="14">
        <v>6</v>
      </c>
      <c r="E302" s="38">
        <v>5902.61</v>
      </c>
    </row>
    <row r="303" spans="1:5" ht="12.75" customHeight="1">
      <c r="A303" s="31"/>
      <c r="B303" s="31"/>
      <c r="C303" s="14" t="s">
        <v>18</v>
      </c>
      <c r="D303" s="14">
        <v>9</v>
      </c>
      <c r="E303" s="38">
        <v>6499.66</v>
      </c>
    </row>
    <row r="304" spans="1:5" ht="12.75" customHeight="1">
      <c r="A304" s="31"/>
      <c r="B304" s="31"/>
      <c r="C304" s="14" t="s">
        <v>18</v>
      </c>
      <c r="D304" s="14">
        <v>10</v>
      </c>
      <c r="E304" s="38">
        <v>6711.76</v>
      </c>
    </row>
    <row r="305" spans="1:5" ht="12.75" customHeight="1">
      <c r="A305" s="31"/>
      <c r="B305" s="31"/>
      <c r="C305" s="14" t="s">
        <v>19</v>
      </c>
      <c r="D305" s="14">
        <v>1</v>
      </c>
      <c r="E305" s="38">
        <v>6095.32</v>
      </c>
    </row>
    <row r="306" spans="1:5" ht="12.75" customHeight="1">
      <c r="A306" s="31"/>
      <c r="B306" s="31"/>
      <c r="C306" s="14" t="s">
        <v>19</v>
      </c>
      <c r="D306" s="14">
        <v>6</v>
      </c>
      <c r="E306" s="38">
        <v>7155.99</v>
      </c>
    </row>
    <row r="307" spans="1:5" ht="12.75" customHeight="1">
      <c r="A307" s="31"/>
      <c r="B307" s="31"/>
      <c r="C307" s="14" t="s">
        <v>19</v>
      </c>
      <c r="D307" s="14">
        <v>9</v>
      </c>
      <c r="E307" s="38">
        <v>7880.81</v>
      </c>
    </row>
    <row r="308" spans="1:5" ht="12.75" customHeight="1">
      <c r="A308" s="31"/>
      <c r="B308" s="31"/>
      <c r="C308" s="14" t="s">
        <v>19</v>
      </c>
      <c r="D308" s="14">
        <v>10</v>
      </c>
      <c r="E308" s="38">
        <v>8138.01</v>
      </c>
    </row>
    <row r="309" spans="1:5" ht="12.75" customHeight="1">
      <c r="A309" s="31" t="s">
        <v>59</v>
      </c>
      <c r="B309" s="31" t="s">
        <v>24</v>
      </c>
      <c r="C309" s="14" t="s">
        <v>19</v>
      </c>
      <c r="D309" s="14">
        <v>6</v>
      </c>
      <c r="E309" s="38">
        <v>7155.99</v>
      </c>
    </row>
    <row r="310" spans="1:5">
      <c r="A310" s="31"/>
      <c r="B310" s="31"/>
      <c r="C310" s="14" t="s">
        <v>19</v>
      </c>
      <c r="D310" s="14">
        <v>9</v>
      </c>
      <c r="E310" s="38">
        <v>7880.81</v>
      </c>
    </row>
    <row r="311" spans="1:5">
      <c r="A311" s="31"/>
      <c r="B311" s="31"/>
      <c r="C311" s="14" t="s">
        <v>37</v>
      </c>
      <c r="D311" s="14">
        <v>6</v>
      </c>
      <c r="E311" s="38">
        <v>8677.83</v>
      </c>
    </row>
    <row r="312" spans="1:5">
      <c r="A312" s="31"/>
      <c r="B312" s="31"/>
      <c r="C312" s="14" t="s">
        <v>37</v>
      </c>
      <c r="D312" s="14">
        <v>9</v>
      </c>
      <c r="E312" s="38">
        <v>9555.49</v>
      </c>
    </row>
    <row r="313" spans="1:5" ht="12.75" customHeight="1">
      <c r="A313" s="31" t="s">
        <v>60</v>
      </c>
      <c r="B313" s="31" t="s">
        <v>34</v>
      </c>
      <c r="C313" s="14" t="s">
        <v>16</v>
      </c>
      <c r="D313" s="14">
        <v>6</v>
      </c>
      <c r="E313" s="38">
        <v>4014.97</v>
      </c>
    </row>
    <row r="314" spans="1:5" ht="12.75" customHeight="1">
      <c r="A314" s="31"/>
      <c r="B314" s="31"/>
      <c r="C314" s="14" t="s">
        <v>16</v>
      </c>
      <c r="D314" s="14">
        <v>9</v>
      </c>
      <c r="E314" s="38">
        <v>4421.05</v>
      </c>
    </row>
    <row r="315" spans="1:5" ht="12.75" customHeight="1">
      <c r="A315" s="31"/>
      <c r="B315" s="31"/>
      <c r="C315" s="14" t="s">
        <v>17</v>
      </c>
      <c r="D315" s="14">
        <v>6</v>
      </c>
      <c r="E315" s="38">
        <v>4868.18</v>
      </c>
    </row>
    <row r="316" spans="1:5" ht="12.75" customHeight="1">
      <c r="A316" s="31"/>
      <c r="B316" s="31"/>
      <c r="C316" s="14" t="s">
        <v>17</v>
      </c>
      <c r="D316" s="14">
        <v>9</v>
      </c>
      <c r="E316" s="38">
        <v>5360.53</v>
      </c>
    </row>
    <row r="317" spans="1:5" ht="12.75" customHeight="1">
      <c r="A317" s="31"/>
      <c r="B317" s="31"/>
      <c r="C317" s="14" t="s">
        <v>18</v>
      </c>
      <c r="D317" s="14">
        <v>1</v>
      </c>
      <c r="E317" s="38">
        <v>5027.05</v>
      </c>
    </row>
    <row r="318" spans="1:5" ht="12.75" customHeight="1">
      <c r="A318" s="31"/>
      <c r="B318" s="31"/>
      <c r="C318" s="14" t="s">
        <v>18</v>
      </c>
      <c r="D318" s="14">
        <v>6</v>
      </c>
      <c r="E318" s="38">
        <v>5902.61</v>
      </c>
    </row>
    <row r="319" spans="1:5" ht="12.75" customHeight="1">
      <c r="A319" s="31"/>
      <c r="B319" s="31"/>
      <c r="C319" s="14" t="s">
        <v>18</v>
      </c>
      <c r="D319" s="14">
        <v>9</v>
      </c>
      <c r="E319" s="38">
        <v>6499.66</v>
      </c>
    </row>
    <row r="320" spans="1:5" ht="12.75" customHeight="1">
      <c r="A320" s="31"/>
      <c r="B320" s="31"/>
      <c r="C320" s="14" t="s">
        <v>18</v>
      </c>
      <c r="D320" s="14">
        <v>10</v>
      </c>
      <c r="E320" s="38">
        <v>6711.76</v>
      </c>
    </row>
    <row r="321" spans="1:5" ht="12.75" customHeight="1">
      <c r="A321" s="31"/>
      <c r="B321" s="31"/>
      <c r="C321" s="14" t="s">
        <v>19</v>
      </c>
      <c r="D321" s="14">
        <v>1</v>
      </c>
      <c r="E321" s="38">
        <v>6095.32</v>
      </c>
    </row>
    <row r="322" spans="1:5" ht="12.75" customHeight="1">
      <c r="A322" s="31"/>
      <c r="B322" s="31"/>
      <c r="C322" s="14" t="s">
        <v>19</v>
      </c>
      <c r="D322" s="14">
        <v>3</v>
      </c>
      <c r="E322" s="38">
        <v>6499.66</v>
      </c>
    </row>
    <row r="323" spans="1:5" ht="12.75" customHeight="1">
      <c r="A323" s="31"/>
      <c r="B323" s="31"/>
      <c r="C323" s="14" t="s">
        <v>19</v>
      </c>
      <c r="D323" s="14">
        <v>6</v>
      </c>
      <c r="E323" s="38">
        <v>7155.99</v>
      </c>
    </row>
    <row r="324" spans="1:5" ht="12.75" customHeight="1">
      <c r="A324" s="31"/>
      <c r="B324" s="31"/>
      <c r="C324" s="14" t="s">
        <v>19</v>
      </c>
      <c r="D324" s="14">
        <v>10</v>
      </c>
      <c r="E324" s="38">
        <v>8138.01</v>
      </c>
    </row>
    <row r="325" spans="1:5" ht="12.75" customHeight="1">
      <c r="A325" s="31" t="s">
        <v>61</v>
      </c>
      <c r="B325" s="31" t="s">
        <v>24</v>
      </c>
      <c r="C325" s="14" t="s">
        <v>19</v>
      </c>
      <c r="D325" s="14">
        <v>6</v>
      </c>
      <c r="E325" s="38">
        <v>7155.99</v>
      </c>
    </row>
    <row r="326" spans="1:5" ht="12.75" customHeight="1">
      <c r="A326" s="31"/>
      <c r="B326" s="31"/>
      <c r="C326" s="14" t="s">
        <v>37</v>
      </c>
      <c r="D326" s="14">
        <v>6</v>
      </c>
      <c r="E326" s="38">
        <v>8677.83</v>
      </c>
    </row>
    <row r="327" spans="1:5" ht="12.75" customHeight="1">
      <c r="A327" s="31" t="s">
        <v>62</v>
      </c>
      <c r="B327" s="31" t="s">
        <v>34</v>
      </c>
      <c r="C327" s="14" t="s">
        <v>17</v>
      </c>
      <c r="D327" s="14">
        <v>6</v>
      </c>
      <c r="E327" s="38">
        <v>4868.18</v>
      </c>
    </row>
    <row r="328" spans="1:5" ht="12.75" customHeight="1">
      <c r="A328" s="31"/>
      <c r="B328" s="31"/>
      <c r="C328" s="14" t="s">
        <v>17</v>
      </c>
      <c r="D328" s="14">
        <v>9</v>
      </c>
      <c r="E328" s="38">
        <v>5360.53</v>
      </c>
    </row>
    <row r="329" spans="1:5" ht="12.75" customHeight="1">
      <c r="A329" s="31"/>
      <c r="B329" s="31"/>
      <c r="C329" s="14" t="s">
        <v>18</v>
      </c>
      <c r="D329" s="14">
        <v>6</v>
      </c>
      <c r="E329" s="38">
        <v>5902.61</v>
      </c>
    </row>
    <row r="330" spans="1:5" ht="12.75" customHeight="1">
      <c r="A330" s="31"/>
      <c r="B330" s="31"/>
      <c r="C330" s="14" t="s">
        <v>18</v>
      </c>
      <c r="D330" s="14">
        <v>10</v>
      </c>
      <c r="E330" s="38">
        <v>6711.76</v>
      </c>
    </row>
    <row r="331" spans="1:5" ht="12.75" customHeight="1">
      <c r="A331" s="31"/>
      <c r="B331" s="31"/>
      <c r="C331" s="14" t="s">
        <v>19</v>
      </c>
      <c r="D331" s="14">
        <v>6</v>
      </c>
      <c r="E331" s="38">
        <v>7155.99</v>
      </c>
    </row>
    <row r="332" spans="1:5" ht="12.75" customHeight="1">
      <c r="A332" s="31"/>
      <c r="B332" s="31"/>
      <c r="C332" s="14" t="s">
        <v>19</v>
      </c>
      <c r="D332" s="14">
        <v>9</v>
      </c>
      <c r="E332" s="38">
        <v>7880.81</v>
      </c>
    </row>
    <row r="333" spans="1:5" ht="12.75" customHeight="1">
      <c r="A333" s="31"/>
      <c r="B333" s="31"/>
      <c r="C333" s="14" t="s">
        <v>19</v>
      </c>
      <c r="D333" s="14">
        <v>10</v>
      </c>
      <c r="E333" s="38">
        <v>8138.01</v>
      </c>
    </row>
    <row r="334" spans="1:5" ht="12.75" customHeight="1">
      <c r="A334" s="31" t="s">
        <v>63</v>
      </c>
      <c r="B334" s="31" t="s">
        <v>24</v>
      </c>
      <c r="C334" s="14" t="s">
        <v>37</v>
      </c>
      <c r="D334" s="14">
        <v>6</v>
      </c>
      <c r="E334" s="38">
        <v>8677.83</v>
      </c>
    </row>
    <row r="335" spans="1:5" ht="12.75" customHeight="1">
      <c r="A335" s="31"/>
      <c r="B335" s="31"/>
      <c r="C335" s="14" t="s">
        <v>38</v>
      </c>
      <c r="D335" s="14">
        <v>5</v>
      </c>
      <c r="E335" s="38">
        <v>10189.42</v>
      </c>
    </row>
    <row r="336" spans="1:5" ht="12.75" customHeight="1">
      <c r="A336" s="31"/>
      <c r="B336" s="31"/>
      <c r="C336" s="14" t="s">
        <v>38</v>
      </c>
      <c r="D336" s="14">
        <v>8</v>
      </c>
      <c r="E336" s="38">
        <v>11219.9</v>
      </c>
    </row>
    <row r="337" spans="1:5" ht="12.75" customHeight="1">
      <c r="A337" s="31"/>
      <c r="B337" s="31"/>
      <c r="C337" s="14" t="s">
        <v>42</v>
      </c>
      <c r="D337" s="14">
        <v>1</v>
      </c>
      <c r="E337" s="38">
        <v>10865.3</v>
      </c>
    </row>
    <row r="338" spans="1:5" ht="12.75" customHeight="1">
      <c r="A338" s="31" t="s">
        <v>64</v>
      </c>
      <c r="B338" s="31" t="s">
        <v>34</v>
      </c>
      <c r="C338" s="14" t="s">
        <v>15</v>
      </c>
      <c r="D338" s="14">
        <v>1</v>
      </c>
      <c r="E338" s="38">
        <v>2820.09</v>
      </c>
    </row>
    <row r="339" spans="1:5" ht="12.75" customHeight="1">
      <c r="A339" s="31"/>
      <c r="B339" s="31"/>
      <c r="C339" s="14" t="s">
        <v>16</v>
      </c>
      <c r="D339" s="14">
        <v>1</v>
      </c>
      <c r="E339" s="38">
        <v>3419.38</v>
      </c>
    </row>
    <row r="340" spans="1:5" ht="12.75" customHeight="1">
      <c r="A340" s="31"/>
      <c r="B340" s="31"/>
      <c r="C340" s="14" t="s">
        <v>16</v>
      </c>
      <c r="D340" s="14">
        <v>10</v>
      </c>
      <c r="E340" s="38">
        <v>4565.32</v>
      </c>
    </row>
    <row r="341" spans="1:5" ht="12.75" customHeight="1">
      <c r="A341" s="31" t="s">
        <v>65</v>
      </c>
      <c r="B341" s="31" t="s">
        <v>49</v>
      </c>
      <c r="C341" s="14" t="s">
        <v>38</v>
      </c>
      <c r="D341" s="14">
        <v>1</v>
      </c>
      <c r="E341" s="38">
        <v>8961.09</v>
      </c>
    </row>
    <row r="342" spans="1:5" ht="12.75" customHeight="1">
      <c r="A342" s="31"/>
      <c r="B342" s="31"/>
      <c r="C342" s="14" t="s">
        <v>42</v>
      </c>
      <c r="D342" s="14">
        <v>6</v>
      </c>
      <c r="E342" s="38">
        <v>12757.87</v>
      </c>
    </row>
    <row r="343" spans="1:5" ht="12.75" customHeight="1">
      <c r="A343" s="31"/>
      <c r="B343" s="31"/>
      <c r="C343" s="14" t="s">
        <v>42</v>
      </c>
      <c r="D343" s="14">
        <v>9</v>
      </c>
      <c r="E343" s="38">
        <v>14048.15</v>
      </c>
    </row>
    <row r="344" spans="1:5" ht="12.75" customHeight="1">
      <c r="A344" s="31"/>
      <c r="B344" s="31"/>
      <c r="C344" s="14" t="s">
        <v>66</v>
      </c>
      <c r="D344" s="14">
        <v>6</v>
      </c>
      <c r="E344" s="38">
        <v>15468.92</v>
      </c>
    </row>
    <row r="345" spans="1:5" ht="12.75" customHeight="1">
      <c r="A345" s="31"/>
      <c r="B345" s="31"/>
      <c r="C345" s="14" t="s">
        <v>66</v>
      </c>
      <c r="D345" s="14">
        <v>8</v>
      </c>
      <c r="E345" s="38">
        <v>16495.11</v>
      </c>
    </row>
    <row r="346" spans="1:5" ht="12.75" customHeight="1">
      <c r="A346" s="31"/>
      <c r="B346" s="31"/>
      <c r="C346" s="14" t="s">
        <v>66</v>
      </c>
      <c r="D346" s="14">
        <v>10</v>
      </c>
      <c r="E346" s="38">
        <v>17589.330000000002</v>
      </c>
    </row>
    <row r="347" spans="1:5" ht="12.75" customHeight="1">
      <c r="A347" s="31" t="s">
        <v>67</v>
      </c>
      <c r="B347" s="31" t="s">
        <v>34</v>
      </c>
      <c r="C347" s="14" t="s">
        <v>17</v>
      </c>
      <c r="D347" s="14">
        <v>6</v>
      </c>
      <c r="E347" s="38">
        <v>4868.18</v>
      </c>
    </row>
    <row r="348" spans="1:5" ht="12.75" customHeight="1">
      <c r="A348" s="31"/>
      <c r="B348" s="31"/>
      <c r="C348" s="14" t="s">
        <v>18</v>
      </c>
      <c r="D348" s="14">
        <v>6</v>
      </c>
      <c r="E348" s="38">
        <v>5902.61</v>
      </c>
    </row>
    <row r="349" spans="1:5" ht="12.75" customHeight="1">
      <c r="A349" s="31"/>
      <c r="B349" s="31"/>
      <c r="C349" s="14" t="s">
        <v>18</v>
      </c>
      <c r="D349" s="14">
        <v>9</v>
      </c>
      <c r="E349" s="38">
        <v>6499.66</v>
      </c>
    </row>
    <row r="350" spans="1:5" ht="12.75" customHeight="1">
      <c r="A350" s="31"/>
      <c r="B350" s="31"/>
      <c r="C350" s="14" t="s">
        <v>19</v>
      </c>
      <c r="D350" s="14">
        <v>6</v>
      </c>
      <c r="E350" s="38">
        <v>7155.99</v>
      </c>
    </row>
    <row r="351" spans="1:5" ht="12.75" customHeight="1">
      <c r="A351" s="31"/>
      <c r="B351" s="31"/>
      <c r="C351" s="14" t="s">
        <v>19</v>
      </c>
      <c r="D351" s="14">
        <v>9</v>
      </c>
      <c r="E351" s="38">
        <v>7880.81</v>
      </c>
    </row>
    <row r="352" spans="1:5" ht="12.75" customHeight="1">
      <c r="A352" s="31"/>
      <c r="B352" s="31"/>
      <c r="C352" s="14" t="s">
        <v>19</v>
      </c>
      <c r="D352" s="14">
        <v>10</v>
      </c>
      <c r="E352" s="38">
        <v>8138.01</v>
      </c>
    </row>
    <row r="353" spans="1:5" ht="12.75" customHeight="1">
      <c r="A353" s="31" t="s">
        <v>68</v>
      </c>
      <c r="B353" s="31" t="s">
        <v>24</v>
      </c>
      <c r="C353" s="14" t="s">
        <v>37</v>
      </c>
      <c r="D353" s="14">
        <v>6</v>
      </c>
      <c r="E353" s="38">
        <v>8677.83</v>
      </c>
    </row>
    <row r="354" spans="1:5" ht="12.75" customHeight="1">
      <c r="A354" s="31"/>
      <c r="B354" s="31"/>
      <c r="C354" s="14" t="s">
        <v>37</v>
      </c>
      <c r="D354" s="14">
        <v>9</v>
      </c>
      <c r="E354" s="38">
        <v>9555.49</v>
      </c>
    </row>
    <row r="355" spans="1:5" ht="12.75" customHeight="1">
      <c r="A355" s="31"/>
      <c r="B355" s="31"/>
      <c r="C355" s="14" t="s">
        <v>38</v>
      </c>
      <c r="D355" s="14">
        <v>5</v>
      </c>
      <c r="E355" s="38">
        <v>10189.42</v>
      </c>
    </row>
    <row r="356" spans="1:5" ht="12.75" customHeight="1">
      <c r="A356" s="31"/>
      <c r="B356" s="31"/>
      <c r="C356" s="14" t="s">
        <v>38</v>
      </c>
      <c r="D356" s="14">
        <v>8</v>
      </c>
      <c r="E356" s="38">
        <v>11219.9</v>
      </c>
    </row>
    <row r="357" spans="1:5" ht="12.75" customHeight="1">
      <c r="A357" s="31"/>
      <c r="B357" s="31"/>
      <c r="C357" s="14" t="s">
        <v>42</v>
      </c>
      <c r="D357" s="14">
        <v>1</v>
      </c>
      <c r="E357" s="38">
        <v>10865.3</v>
      </c>
    </row>
    <row r="358" spans="1:5" ht="12.75" customHeight="1">
      <c r="A358" s="31"/>
      <c r="B358" s="31"/>
      <c r="C358" s="14" t="s">
        <v>42</v>
      </c>
      <c r="D358" s="14">
        <v>10</v>
      </c>
      <c r="E358" s="38">
        <v>14506.66</v>
      </c>
    </row>
    <row r="359" spans="1:5" ht="12.75" customHeight="1">
      <c r="A359" s="31" t="s">
        <v>69</v>
      </c>
      <c r="B359" s="31" t="s">
        <v>24</v>
      </c>
      <c r="C359" s="14" t="s">
        <v>42</v>
      </c>
      <c r="D359" s="14">
        <v>5</v>
      </c>
      <c r="E359" s="38">
        <v>12354.62</v>
      </c>
    </row>
    <row r="360" spans="1:5" ht="12.75" customHeight="1">
      <c r="A360" s="31"/>
      <c r="B360" s="31"/>
      <c r="C360" s="14" t="s">
        <v>42</v>
      </c>
      <c r="D360" s="14">
        <v>8</v>
      </c>
      <c r="E360" s="38">
        <v>13604.18</v>
      </c>
    </row>
    <row r="361" spans="1:5" ht="12.75" customHeight="1">
      <c r="A361" s="12" t="s">
        <v>70</v>
      </c>
      <c r="B361" s="12" t="s">
        <v>24</v>
      </c>
      <c r="C361" s="14" t="s">
        <v>42</v>
      </c>
      <c r="D361" s="14">
        <v>8</v>
      </c>
      <c r="E361" s="38">
        <v>13604.18</v>
      </c>
    </row>
    <row r="362" spans="1:5" ht="12.75" customHeight="1">
      <c r="A362" s="31" t="s">
        <v>71</v>
      </c>
      <c r="B362" s="31" t="s">
        <v>24</v>
      </c>
      <c r="C362" s="14" t="s">
        <v>42</v>
      </c>
      <c r="D362" s="14">
        <v>5</v>
      </c>
      <c r="E362" s="38">
        <v>12354.62</v>
      </c>
    </row>
    <row r="363" spans="1:5" ht="12.75" customHeight="1">
      <c r="A363" s="31"/>
      <c r="B363" s="31"/>
      <c r="C363" s="14" t="s">
        <v>42</v>
      </c>
      <c r="D363" s="14">
        <v>8</v>
      </c>
      <c r="E363" s="38">
        <v>13604.18</v>
      </c>
    </row>
    <row r="364" spans="1:5">
      <c r="A364" s="31"/>
      <c r="B364" s="31"/>
      <c r="C364" s="14" t="s">
        <v>42</v>
      </c>
      <c r="D364" s="14">
        <v>10</v>
      </c>
      <c r="E364" s="38">
        <v>14506.66</v>
      </c>
    </row>
    <row r="365" spans="1:5" ht="12.75" customHeight="1">
      <c r="A365" s="31" t="s">
        <v>72</v>
      </c>
      <c r="B365" s="31" t="s">
        <v>24</v>
      </c>
      <c r="C365" s="14" t="s">
        <v>42</v>
      </c>
      <c r="D365" s="14">
        <v>5</v>
      </c>
      <c r="E365" s="38">
        <v>12354.62</v>
      </c>
    </row>
    <row r="366" spans="1:5" ht="12.75" customHeight="1">
      <c r="A366" s="31"/>
      <c r="B366" s="31"/>
      <c r="C366" s="14" t="s">
        <v>42</v>
      </c>
      <c r="D366" s="14">
        <v>8</v>
      </c>
      <c r="E366" s="38">
        <v>13604.18</v>
      </c>
    </row>
    <row r="367" spans="1:5" ht="12.75" customHeight="1">
      <c r="A367" s="31"/>
      <c r="B367" s="31"/>
      <c r="C367" s="14" t="s">
        <v>42</v>
      </c>
      <c r="D367" s="14">
        <v>10</v>
      </c>
      <c r="E367" s="38">
        <v>14506.66</v>
      </c>
    </row>
    <row r="368" spans="1:5" ht="12.75" customHeight="1">
      <c r="A368" s="31" t="s">
        <v>74</v>
      </c>
      <c r="B368" s="31" t="s">
        <v>49</v>
      </c>
      <c r="C368" s="14" t="s">
        <v>37</v>
      </c>
      <c r="D368" s="14">
        <v>8</v>
      </c>
      <c r="E368" s="38">
        <v>9253.48</v>
      </c>
    </row>
    <row r="369" spans="1:5" ht="12.75" customHeight="1">
      <c r="A369" s="31"/>
      <c r="B369" s="31"/>
      <c r="C369" s="14" t="s">
        <v>38</v>
      </c>
      <c r="D369" s="14">
        <v>5</v>
      </c>
      <c r="E369" s="38">
        <v>10189.42</v>
      </c>
    </row>
    <row r="370" spans="1:5" ht="12.75" customHeight="1">
      <c r="A370" s="31"/>
      <c r="B370" s="31"/>
      <c r="C370" s="14" t="s">
        <v>38</v>
      </c>
      <c r="D370" s="14">
        <v>6</v>
      </c>
      <c r="E370" s="38">
        <v>10521.91</v>
      </c>
    </row>
    <row r="371" spans="1:5" ht="12.75" customHeight="1">
      <c r="A371" s="31"/>
      <c r="B371" s="31"/>
      <c r="C371" s="14" t="s">
        <v>38</v>
      </c>
      <c r="D371" s="14">
        <v>8</v>
      </c>
      <c r="E371" s="38">
        <v>11219.9</v>
      </c>
    </row>
    <row r="372" spans="1:5" ht="12.75" customHeight="1">
      <c r="A372" s="31"/>
      <c r="B372" s="31"/>
      <c r="C372" s="14" t="s">
        <v>38</v>
      </c>
      <c r="D372" s="14">
        <v>9</v>
      </c>
      <c r="E372" s="38">
        <v>11586.09</v>
      </c>
    </row>
    <row r="373" spans="1:5" ht="12.75" customHeight="1">
      <c r="A373" s="31"/>
      <c r="B373" s="31"/>
      <c r="C373" s="14" t="s">
        <v>42</v>
      </c>
      <c r="D373" s="14">
        <v>5</v>
      </c>
      <c r="E373" s="38">
        <v>12354.62</v>
      </c>
    </row>
    <row r="374" spans="1:5" ht="12.75" customHeight="1">
      <c r="A374" s="31"/>
      <c r="B374" s="31"/>
      <c r="C374" s="14" t="s">
        <v>42</v>
      </c>
      <c r="D374" s="14">
        <v>6</v>
      </c>
      <c r="E374" s="38">
        <v>12757.87</v>
      </c>
    </row>
    <row r="375" spans="1:5" ht="12.75" customHeight="1">
      <c r="A375" s="31"/>
      <c r="B375" s="31"/>
      <c r="C375" s="14" t="s">
        <v>42</v>
      </c>
      <c r="D375" s="14">
        <v>9</v>
      </c>
      <c r="E375" s="38">
        <v>14048.15</v>
      </c>
    </row>
    <row r="376" spans="1:5" ht="12.75" customHeight="1">
      <c r="A376" s="31"/>
      <c r="B376" s="31"/>
      <c r="C376" s="14" t="s">
        <v>66</v>
      </c>
      <c r="D376" s="14">
        <v>2</v>
      </c>
      <c r="E376" s="38">
        <v>13604.18</v>
      </c>
    </row>
    <row r="377" spans="1:5" ht="12.75" customHeight="1">
      <c r="A377" s="31"/>
      <c r="B377" s="31"/>
      <c r="C377" s="14" t="s">
        <v>66</v>
      </c>
      <c r="D377" s="14">
        <v>6</v>
      </c>
      <c r="E377" s="38">
        <v>15468.92</v>
      </c>
    </row>
    <row r="378" spans="1:5" ht="12.75" customHeight="1">
      <c r="A378" s="31"/>
      <c r="B378" s="31"/>
      <c r="C378" s="14" t="s">
        <v>66</v>
      </c>
      <c r="D378" s="14">
        <v>8</v>
      </c>
      <c r="E378" s="38">
        <v>16495.11</v>
      </c>
    </row>
    <row r="379" spans="1:5" ht="12.75" customHeight="1">
      <c r="A379" s="31"/>
      <c r="B379" s="31"/>
      <c r="C379" s="14" t="s">
        <v>66</v>
      </c>
      <c r="D379" s="14">
        <v>9</v>
      </c>
      <c r="E379" s="38">
        <v>17033.47</v>
      </c>
    </row>
    <row r="380" spans="1:5" ht="12.75" customHeight="1">
      <c r="A380" s="31"/>
      <c r="B380" s="31"/>
      <c r="C380" s="14" t="s">
        <v>66</v>
      </c>
      <c r="D380" s="14">
        <v>10</v>
      </c>
      <c r="E380" s="38">
        <v>17589.330000000002</v>
      </c>
    </row>
    <row r="381" spans="1:5" ht="12.75" customHeight="1">
      <c r="A381" s="31" t="s">
        <v>75</v>
      </c>
      <c r="B381" s="31" t="s">
        <v>49</v>
      </c>
      <c r="C381" s="14" t="s">
        <v>37</v>
      </c>
      <c r="D381" s="14">
        <v>8</v>
      </c>
      <c r="E381" s="38">
        <v>9253.48</v>
      </c>
    </row>
    <row r="382" spans="1:5" ht="12.75" customHeight="1">
      <c r="A382" s="31"/>
      <c r="B382" s="31"/>
      <c r="C382" s="14" t="s">
        <v>38</v>
      </c>
      <c r="D382" s="14">
        <v>6</v>
      </c>
      <c r="E382" s="38">
        <v>10521.91</v>
      </c>
    </row>
    <row r="383" spans="1:5" ht="12.75" customHeight="1">
      <c r="A383" s="31"/>
      <c r="B383" s="31"/>
      <c r="C383" s="14" t="s">
        <v>42</v>
      </c>
      <c r="D383" s="14">
        <v>6</v>
      </c>
      <c r="E383" s="38">
        <v>12757.87</v>
      </c>
    </row>
    <row r="384" spans="1:5" ht="12.75" customHeight="1">
      <c r="A384" s="31"/>
      <c r="B384" s="31"/>
      <c r="C384" s="14" t="s">
        <v>66</v>
      </c>
      <c r="D384" s="14">
        <v>1</v>
      </c>
      <c r="E384" s="38">
        <v>13174.21</v>
      </c>
    </row>
    <row r="385" spans="1:5" ht="12.75" customHeight="1">
      <c r="A385" s="31" t="s">
        <v>117</v>
      </c>
      <c r="B385" s="31" t="s">
        <v>49</v>
      </c>
      <c r="C385" s="14" t="s">
        <v>37</v>
      </c>
      <c r="D385" s="14">
        <v>8</v>
      </c>
      <c r="E385" s="38">
        <v>9253.48</v>
      </c>
    </row>
    <row r="386" spans="1:5" ht="12.75" customHeight="1">
      <c r="A386" s="31"/>
      <c r="B386" s="31"/>
      <c r="C386" s="14" t="s">
        <v>38</v>
      </c>
      <c r="D386" s="14">
        <v>5</v>
      </c>
      <c r="E386" s="38">
        <v>10189.42</v>
      </c>
    </row>
    <row r="387" spans="1:5" ht="12.75" customHeight="1">
      <c r="A387" s="31"/>
      <c r="B387" s="31"/>
      <c r="C387" s="14" t="s">
        <v>38</v>
      </c>
      <c r="D387" s="14">
        <v>6</v>
      </c>
      <c r="E387" s="38">
        <v>10521.91</v>
      </c>
    </row>
    <row r="388" spans="1:5" ht="12.75" customHeight="1">
      <c r="A388" s="31"/>
      <c r="B388" s="31"/>
      <c r="C388" s="14" t="s">
        <v>38</v>
      </c>
      <c r="D388" s="14">
        <v>9</v>
      </c>
      <c r="E388" s="38">
        <v>11586.09</v>
      </c>
    </row>
    <row r="389" spans="1:5" ht="12.75" customHeight="1">
      <c r="A389" s="31"/>
      <c r="B389" s="31"/>
      <c r="C389" s="14" t="s">
        <v>42</v>
      </c>
      <c r="D389" s="14">
        <v>5</v>
      </c>
      <c r="E389" s="38">
        <v>12354.62</v>
      </c>
    </row>
    <row r="390" spans="1:5" ht="12.75" customHeight="1">
      <c r="A390" s="31"/>
      <c r="B390" s="31"/>
      <c r="C390" s="14" t="s">
        <v>42</v>
      </c>
      <c r="D390" s="14">
        <v>6</v>
      </c>
      <c r="E390" s="38">
        <v>12757.87</v>
      </c>
    </row>
    <row r="391" spans="1:5" ht="12.75" customHeight="1">
      <c r="A391" s="31"/>
      <c r="B391" s="31"/>
      <c r="C391" s="14" t="s">
        <v>42</v>
      </c>
      <c r="D391" s="14">
        <v>8</v>
      </c>
      <c r="E391" s="38">
        <v>13604.18</v>
      </c>
    </row>
    <row r="392" spans="1:5" ht="12.75" customHeight="1">
      <c r="A392" s="31" t="s">
        <v>77</v>
      </c>
      <c r="B392" s="31" t="s">
        <v>49</v>
      </c>
      <c r="C392" s="14" t="s">
        <v>37</v>
      </c>
      <c r="D392" s="14">
        <v>8</v>
      </c>
      <c r="E392" s="38">
        <v>9253.48</v>
      </c>
    </row>
    <row r="393" spans="1:5" ht="12.75" customHeight="1">
      <c r="A393" s="31"/>
      <c r="B393" s="31"/>
      <c r="C393" s="14" t="s">
        <v>38</v>
      </c>
      <c r="D393" s="14">
        <v>6</v>
      </c>
      <c r="E393" s="38">
        <v>10521.91</v>
      </c>
    </row>
    <row r="394" spans="1:5" ht="12.75" customHeight="1">
      <c r="A394" s="31"/>
      <c r="B394" s="31"/>
      <c r="C394" s="14" t="s">
        <v>42</v>
      </c>
      <c r="D394" s="14">
        <v>6</v>
      </c>
      <c r="E394" s="38">
        <v>12757.87</v>
      </c>
    </row>
    <row r="395" spans="1:5" ht="12.75" customHeight="1">
      <c r="A395" s="31" t="s">
        <v>78</v>
      </c>
      <c r="B395" s="31" t="s">
        <v>49</v>
      </c>
      <c r="C395" s="14" t="s">
        <v>37</v>
      </c>
      <c r="D395" s="14">
        <v>8</v>
      </c>
      <c r="E395" s="38">
        <v>9253.48</v>
      </c>
    </row>
    <row r="396" spans="1:5" ht="12.75" customHeight="1">
      <c r="A396" s="31"/>
      <c r="B396" s="31"/>
      <c r="C396" s="14" t="s">
        <v>38</v>
      </c>
      <c r="D396" s="14">
        <v>5</v>
      </c>
      <c r="E396" s="38">
        <v>10189.42</v>
      </c>
    </row>
    <row r="397" spans="1:5" ht="12.75" customHeight="1">
      <c r="A397" s="31"/>
      <c r="B397" s="31"/>
      <c r="C397" s="14" t="s">
        <v>38</v>
      </c>
      <c r="D397" s="14">
        <v>6</v>
      </c>
      <c r="E397" s="38">
        <v>10521.91</v>
      </c>
    </row>
    <row r="398" spans="1:5" ht="12.75" customHeight="1">
      <c r="A398" s="31"/>
      <c r="B398" s="31"/>
      <c r="C398" s="14" t="s">
        <v>42</v>
      </c>
      <c r="D398" s="14">
        <v>6</v>
      </c>
      <c r="E398" s="38">
        <v>12757.87</v>
      </c>
    </row>
    <row r="399" spans="1:5" ht="12.75" customHeight="1">
      <c r="A399" s="31"/>
      <c r="B399" s="31"/>
      <c r="C399" s="14" t="s">
        <v>42</v>
      </c>
      <c r="D399" s="14">
        <v>9</v>
      </c>
      <c r="E399" s="38">
        <v>14048.15</v>
      </c>
    </row>
    <row r="400" spans="1:5" ht="12.75" customHeight="1">
      <c r="A400" s="31"/>
      <c r="B400" s="31"/>
      <c r="C400" s="14" t="s">
        <v>66</v>
      </c>
      <c r="D400" s="14">
        <v>1</v>
      </c>
      <c r="E400" s="38">
        <v>13174.21</v>
      </c>
    </row>
    <row r="401" spans="1:5" ht="12.75" customHeight="1">
      <c r="A401" s="31"/>
      <c r="B401" s="31"/>
      <c r="C401" s="14" t="s">
        <v>66</v>
      </c>
      <c r="D401" s="14">
        <v>2</v>
      </c>
      <c r="E401" s="38">
        <v>13604.18</v>
      </c>
    </row>
    <row r="402" spans="1:5" ht="12.75" customHeight="1">
      <c r="A402" s="31"/>
      <c r="B402" s="31"/>
      <c r="C402" s="14" t="s">
        <v>66</v>
      </c>
      <c r="D402" s="14">
        <v>6</v>
      </c>
      <c r="E402" s="38">
        <v>15468.92</v>
      </c>
    </row>
    <row r="403" spans="1:5" ht="12.75" customHeight="1">
      <c r="A403" s="31"/>
      <c r="B403" s="31"/>
      <c r="C403" s="14" t="s">
        <v>66</v>
      </c>
      <c r="D403" s="14">
        <v>9</v>
      </c>
      <c r="E403" s="38">
        <v>17033.47</v>
      </c>
    </row>
    <row r="404" spans="1:5" ht="12.75" customHeight="1">
      <c r="A404" s="31"/>
      <c r="B404" s="31"/>
      <c r="C404" s="14" t="s">
        <v>66</v>
      </c>
      <c r="D404" s="14">
        <v>10</v>
      </c>
      <c r="E404" s="38">
        <v>17589.330000000002</v>
      </c>
    </row>
    <row r="405" spans="1:5" ht="12.75" customHeight="1">
      <c r="A405" s="31" t="s">
        <v>118</v>
      </c>
      <c r="B405" s="31" t="s">
        <v>49</v>
      </c>
      <c r="C405" s="14" t="s">
        <v>37</v>
      </c>
      <c r="D405" s="14">
        <v>8</v>
      </c>
      <c r="E405" s="38">
        <v>9253.48</v>
      </c>
    </row>
    <row r="406" spans="1:5" ht="12.75" customHeight="1">
      <c r="A406" s="31"/>
      <c r="B406" s="31"/>
      <c r="C406" s="14" t="s">
        <v>38</v>
      </c>
      <c r="D406" s="14">
        <v>5</v>
      </c>
      <c r="E406" s="38">
        <v>10189.42</v>
      </c>
    </row>
    <row r="407" spans="1:5" ht="12.75" customHeight="1">
      <c r="A407" s="31"/>
      <c r="B407" s="31"/>
      <c r="C407" s="14" t="s">
        <v>38</v>
      </c>
      <c r="D407" s="14">
        <v>6</v>
      </c>
      <c r="E407" s="38">
        <v>10521.91</v>
      </c>
    </row>
    <row r="408" spans="1:5" ht="12.75" customHeight="1">
      <c r="A408" s="31"/>
      <c r="B408" s="31"/>
      <c r="C408" s="14" t="s">
        <v>38</v>
      </c>
      <c r="D408" s="14">
        <v>8</v>
      </c>
      <c r="E408" s="38">
        <v>11219.9</v>
      </c>
    </row>
    <row r="409" spans="1:5" ht="12.75" customHeight="1">
      <c r="A409" s="31"/>
      <c r="B409" s="31"/>
      <c r="C409" s="14" t="s">
        <v>38</v>
      </c>
      <c r="D409" s="14">
        <v>9</v>
      </c>
      <c r="E409" s="38">
        <v>11586.09</v>
      </c>
    </row>
    <row r="410" spans="1:5" ht="12.75" customHeight="1">
      <c r="A410" s="31"/>
      <c r="B410" s="31"/>
      <c r="C410" s="14" t="s">
        <v>42</v>
      </c>
      <c r="D410" s="14">
        <v>6</v>
      </c>
      <c r="E410" s="38">
        <v>12757.87</v>
      </c>
    </row>
    <row r="411" spans="1:5" ht="12.75" customHeight="1">
      <c r="A411" s="31"/>
      <c r="B411" s="31"/>
      <c r="C411" s="14" t="s">
        <v>42</v>
      </c>
      <c r="D411" s="14">
        <v>9</v>
      </c>
      <c r="E411" s="38">
        <v>14048.15</v>
      </c>
    </row>
    <row r="412" spans="1:5" ht="12.75" customHeight="1">
      <c r="A412" s="31"/>
      <c r="B412" s="31"/>
      <c r="C412" s="14" t="s">
        <v>66</v>
      </c>
      <c r="D412" s="14">
        <v>1</v>
      </c>
      <c r="E412" s="38">
        <v>13174.21</v>
      </c>
    </row>
    <row r="413" spans="1:5" ht="12.75" customHeight="1">
      <c r="A413" s="31"/>
      <c r="B413" s="31"/>
      <c r="C413" s="14" t="s">
        <v>66</v>
      </c>
      <c r="D413" s="14">
        <v>2</v>
      </c>
      <c r="E413" s="38">
        <v>13604.18</v>
      </c>
    </row>
    <row r="414" spans="1:5" ht="12.75" customHeight="1">
      <c r="A414" s="31"/>
      <c r="B414" s="31"/>
      <c r="C414" s="14" t="s">
        <v>66</v>
      </c>
      <c r="D414" s="14">
        <v>6</v>
      </c>
      <c r="E414" s="38">
        <v>15468.92</v>
      </c>
    </row>
    <row r="415" spans="1:5" ht="12.75" customHeight="1">
      <c r="A415" s="31" t="s">
        <v>80</v>
      </c>
      <c r="B415" s="31" t="s">
        <v>49</v>
      </c>
      <c r="C415" s="14" t="s">
        <v>37</v>
      </c>
      <c r="D415" s="14">
        <v>8</v>
      </c>
      <c r="E415" s="38">
        <v>9253.48</v>
      </c>
    </row>
    <row r="416" spans="1:5" ht="12.75" customHeight="1">
      <c r="A416" s="31"/>
      <c r="B416" s="31"/>
      <c r="C416" s="14" t="s">
        <v>38</v>
      </c>
      <c r="D416" s="14">
        <v>5</v>
      </c>
      <c r="E416" s="38">
        <v>10189.42</v>
      </c>
    </row>
    <row r="417" spans="1:5" ht="12.75" customHeight="1">
      <c r="A417" s="31"/>
      <c r="B417" s="31"/>
      <c r="C417" s="14" t="s">
        <v>38</v>
      </c>
      <c r="D417" s="14">
        <v>9</v>
      </c>
      <c r="E417" s="38">
        <v>11586.09</v>
      </c>
    </row>
    <row r="418" spans="1:5" ht="12.75" customHeight="1">
      <c r="A418" s="31"/>
      <c r="B418" s="31"/>
      <c r="C418" s="14" t="s">
        <v>38</v>
      </c>
      <c r="D418" s="14">
        <v>6</v>
      </c>
      <c r="E418" s="38">
        <v>10521.91</v>
      </c>
    </row>
    <row r="419" spans="1:5" ht="12.75" customHeight="1">
      <c r="A419" s="31"/>
      <c r="B419" s="31"/>
      <c r="C419" s="14" t="s">
        <v>38</v>
      </c>
      <c r="D419" s="14">
        <v>8</v>
      </c>
      <c r="E419" s="38">
        <v>11219.9</v>
      </c>
    </row>
    <row r="420" spans="1:5" ht="12.75" customHeight="1">
      <c r="A420" s="31"/>
      <c r="B420" s="31"/>
      <c r="C420" s="14" t="s">
        <v>42</v>
      </c>
      <c r="D420" s="14">
        <v>6</v>
      </c>
      <c r="E420" s="38">
        <v>12757.87</v>
      </c>
    </row>
    <row r="421" spans="1:5" ht="12.75" customHeight="1">
      <c r="A421" s="31"/>
      <c r="B421" s="31"/>
      <c r="C421" s="14" t="s">
        <v>42</v>
      </c>
      <c r="D421" s="14">
        <v>9</v>
      </c>
      <c r="E421" s="38">
        <v>14048.15</v>
      </c>
    </row>
    <row r="422" spans="1:5" ht="12.75" customHeight="1">
      <c r="A422" s="31"/>
      <c r="B422" s="31"/>
      <c r="C422" s="14" t="s">
        <v>66</v>
      </c>
      <c r="D422" s="14">
        <v>1</v>
      </c>
      <c r="E422" s="38">
        <v>13174.21</v>
      </c>
    </row>
    <row r="423" spans="1:5" ht="12.75" customHeight="1">
      <c r="A423" s="31"/>
      <c r="B423" s="31"/>
      <c r="C423" s="14" t="s">
        <v>66</v>
      </c>
      <c r="D423" s="14">
        <v>2</v>
      </c>
      <c r="E423" s="38">
        <v>13604.18</v>
      </c>
    </row>
    <row r="424" spans="1:5" ht="12.75" customHeight="1">
      <c r="A424" s="31"/>
      <c r="B424" s="31"/>
      <c r="C424" s="14" t="s">
        <v>66</v>
      </c>
      <c r="D424" s="14">
        <v>6</v>
      </c>
      <c r="E424" s="38">
        <v>15468.92</v>
      </c>
    </row>
    <row r="425" spans="1:5" ht="12.75" customHeight="1">
      <c r="A425" s="31"/>
      <c r="B425" s="31"/>
      <c r="C425" s="14" t="s">
        <v>66</v>
      </c>
      <c r="D425" s="14">
        <v>9</v>
      </c>
      <c r="E425" s="38">
        <v>17033.47</v>
      </c>
    </row>
    <row r="426" spans="1:5" ht="12.75" customHeight="1">
      <c r="A426" s="31" t="s">
        <v>81</v>
      </c>
      <c r="B426" s="31" t="s">
        <v>49</v>
      </c>
      <c r="C426" s="14" t="s">
        <v>37</v>
      </c>
      <c r="D426" s="14">
        <v>1</v>
      </c>
      <c r="E426" s="38">
        <v>7390.57</v>
      </c>
    </row>
    <row r="427" spans="1:5" ht="12.75" customHeight="1">
      <c r="A427" s="31"/>
      <c r="B427" s="31"/>
      <c r="C427" s="14" t="s">
        <v>38</v>
      </c>
      <c r="D427" s="14">
        <v>6</v>
      </c>
      <c r="E427" s="38">
        <v>10521.91</v>
      </c>
    </row>
    <row r="428" spans="1:5" ht="12.75" customHeight="1">
      <c r="A428" s="31"/>
      <c r="B428" s="31"/>
      <c r="C428" s="14" t="s">
        <v>38</v>
      </c>
      <c r="D428" s="14">
        <v>9</v>
      </c>
      <c r="E428" s="38">
        <v>11586.09</v>
      </c>
    </row>
    <row r="429" spans="1:5" ht="12.75" customHeight="1">
      <c r="A429" s="31"/>
      <c r="B429" s="31"/>
      <c r="C429" s="14" t="s">
        <v>42</v>
      </c>
      <c r="D429" s="14">
        <v>6</v>
      </c>
      <c r="E429" s="38">
        <v>12757.87</v>
      </c>
    </row>
    <row r="430" spans="1:5" ht="12.75" customHeight="1">
      <c r="A430" s="31"/>
      <c r="B430" s="31"/>
      <c r="C430" s="14" t="s">
        <v>66</v>
      </c>
      <c r="D430" s="14">
        <v>6</v>
      </c>
      <c r="E430" s="38">
        <v>15468.92</v>
      </c>
    </row>
    <row r="431" spans="1:5" ht="12.75" customHeight="1">
      <c r="A431" s="31"/>
      <c r="B431" s="31"/>
      <c r="C431" s="14" t="s">
        <v>66</v>
      </c>
      <c r="D431" s="14">
        <v>8</v>
      </c>
      <c r="E431" s="38">
        <v>16495.11</v>
      </c>
    </row>
    <row r="432" spans="1:5" ht="12.75" customHeight="1">
      <c r="A432" s="31"/>
      <c r="B432" s="31"/>
      <c r="C432" s="14" t="s">
        <v>66</v>
      </c>
      <c r="D432" s="14">
        <v>10</v>
      </c>
      <c r="E432" s="38">
        <v>17589.330000000002</v>
      </c>
    </row>
    <row r="433" spans="1:5" ht="12.75" customHeight="1">
      <c r="A433" s="31" t="s">
        <v>82</v>
      </c>
      <c r="B433" s="31" t="s">
        <v>49</v>
      </c>
      <c r="C433" s="14" t="s">
        <v>37</v>
      </c>
      <c r="D433" s="14">
        <v>8</v>
      </c>
      <c r="E433" s="38">
        <v>9253.48</v>
      </c>
    </row>
    <row r="434" spans="1:5" ht="12.75" customHeight="1">
      <c r="A434" s="31"/>
      <c r="B434" s="31"/>
      <c r="C434" s="14" t="s">
        <v>38</v>
      </c>
      <c r="D434" s="14">
        <v>5</v>
      </c>
      <c r="E434" s="38">
        <v>10189.42</v>
      </c>
    </row>
    <row r="435" spans="1:5" ht="12.75" customHeight="1">
      <c r="A435" s="31"/>
      <c r="B435" s="31"/>
      <c r="C435" s="14" t="s">
        <v>38</v>
      </c>
      <c r="D435" s="14">
        <v>6</v>
      </c>
      <c r="E435" s="38">
        <v>10521.91</v>
      </c>
    </row>
    <row r="436" spans="1:5" ht="12.75" customHeight="1">
      <c r="A436" s="31"/>
      <c r="B436" s="31"/>
      <c r="C436" s="14" t="s">
        <v>38</v>
      </c>
      <c r="D436" s="14">
        <v>8</v>
      </c>
      <c r="E436" s="38">
        <v>11219.9</v>
      </c>
    </row>
    <row r="437" spans="1:5" ht="12.75" customHeight="1">
      <c r="A437" s="31"/>
      <c r="B437" s="31"/>
      <c r="C437" s="14" t="s">
        <v>38</v>
      </c>
      <c r="D437" s="14">
        <v>9</v>
      </c>
      <c r="E437" s="38">
        <v>11586.09</v>
      </c>
    </row>
    <row r="438" spans="1:5" ht="12.75" customHeight="1">
      <c r="A438" s="31"/>
      <c r="B438" s="31"/>
      <c r="C438" s="14" t="s">
        <v>42</v>
      </c>
      <c r="D438" s="14">
        <v>6</v>
      </c>
      <c r="E438" s="38">
        <v>12757.87</v>
      </c>
    </row>
    <row r="439" spans="1:5" ht="12.75" customHeight="1">
      <c r="A439" s="31"/>
      <c r="B439" s="31"/>
      <c r="C439" s="14" t="s">
        <v>42</v>
      </c>
      <c r="D439" s="14">
        <v>9</v>
      </c>
      <c r="E439" s="38">
        <v>14048.15</v>
      </c>
    </row>
    <row r="440" spans="1:5" ht="12.75" customHeight="1">
      <c r="A440" s="31"/>
      <c r="B440" s="31"/>
      <c r="C440" s="14" t="s">
        <v>66</v>
      </c>
      <c r="D440" s="14">
        <v>1</v>
      </c>
      <c r="E440" s="38">
        <v>13174.21</v>
      </c>
    </row>
    <row r="441" spans="1:5" ht="12.75" customHeight="1">
      <c r="A441" s="31"/>
      <c r="B441" s="31"/>
      <c r="C441" s="14" t="s">
        <v>66</v>
      </c>
      <c r="D441" s="14">
        <v>2</v>
      </c>
      <c r="E441" s="38">
        <v>13604.18</v>
      </c>
    </row>
    <row r="442" spans="1:5" ht="12.75" customHeight="1">
      <c r="A442" s="31"/>
      <c r="B442" s="31"/>
      <c r="C442" s="14" t="s">
        <v>66</v>
      </c>
      <c r="D442" s="14">
        <v>6</v>
      </c>
      <c r="E442" s="38">
        <v>15468.92</v>
      </c>
    </row>
    <row r="443" spans="1:5" ht="12.75" customHeight="1">
      <c r="A443" s="31" t="s">
        <v>83</v>
      </c>
      <c r="B443" s="31" t="s">
        <v>49</v>
      </c>
      <c r="C443" s="14" t="s">
        <v>37</v>
      </c>
      <c r="D443" s="14">
        <v>8</v>
      </c>
      <c r="E443" s="38">
        <v>9253.48</v>
      </c>
    </row>
    <row r="444" spans="1:5" ht="12.75" customHeight="1">
      <c r="A444" s="31"/>
      <c r="B444" s="31"/>
      <c r="C444" s="14" t="s">
        <v>38</v>
      </c>
      <c r="D444" s="14">
        <v>6</v>
      </c>
      <c r="E444" s="38">
        <v>10521.91</v>
      </c>
    </row>
    <row r="445" spans="1:5" ht="12.75" customHeight="1">
      <c r="A445" s="31" t="s">
        <v>84</v>
      </c>
      <c r="B445" s="31" t="s">
        <v>49</v>
      </c>
      <c r="C445" s="14" t="s">
        <v>37</v>
      </c>
      <c r="D445" s="14">
        <v>8</v>
      </c>
      <c r="E445" s="38">
        <v>9253.48</v>
      </c>
    </row>
    <row r="446" spans="1:5" ht="12.75" customHeight="1">
      <c r="A446" s="31"/>
      <c r="B446" s="31"/>
      <c r="C446" s="14" t="s">
        <v>38</v>
      </c>
      <c r="D446" s="14">
        <v>5</v>
      </c>
      <c r="E446" s="38">
        <v>10189.42</v>
      </c>
    </row>
    <row r="447" spans="1:5" ht="12.75" customHeight="1">
      <c r="A447" s="31"/>
      <c r="B447" s="31"/>
      <c r="C447" s="14" t="s">
        <v>38</v>
      </c>
      <c r="D447" s="14">
        <v>6</v>
      </c>
      <c r="E447" s="38">
        <v>10521.91</v>
      </c>
    </row>
    <row r="448" spans="1:5" ht="12.75" customHeight="1">
      <c r="A448" s="31"/>
      <c r="B448" s="31"/>
      <c r="C448" s="14" t="s">
        <v>38</v>
      </c>
      <c r="D448" s="14">
        <v>8</v>
      </c>
      <c r="E448" s="38">
        <v>11219.9</v>
      </c>
    </row>
    <row r="449" spans="1:5" ht="12.75" customHeight="1">
      <c r="A449" s="31"/>
      <c r="B449" s="31"/>
      <c r="C449" s="14" t="s">
        <v>38</v>
      </c>
      <c r="D449" s="14">
        <v>9</v>
      </c>
      <c r="E449" s="38">
        <v>11586.09</v>
      </c>
    </row>
    <row r="450" spans="1:5" ht="12.75" customHeight="1">
      <c r="A450" s="31"/>
      <c r="B450" s="31"/>
      <c r="C450" s="14" t="s">
        <v>38</v>
      </c>
      <c r="D450" s="14">
        <v>10</v>
      </c>
      <c r="E450" s="38">
        <v>11964.19</v>
      </c>
    </row>
    <row r="451" spans="1:5" ht="12.75" customHeight="1">
      <c r="A451" s="31" t="s">
        <v>85</v>
      </c>
      <c r="B451" s="31" t="s">
        <v>49</v>
      </c>
      <c r="C451" s="14" t="s">
        <v>66</v>
      </c>
      <c r="D451" s="14">
        <v>8</v>
      </c>
      <c r="E451" s="38">
        <v>16495.11</v>
      </c>
    </row>
    <row r="452" spans="1:5">
      <c r="A452" s="31"/>
      <c r="B452" s="31"/>
      <c r="C452" s="14" t="s">
        <v>66</v>
      </c>
      <c r="D452" s="14">
        <v>10</v>
      </c>
      <c r="E452" s="38">
        <v>17589.330000000002</v>
      </c>
    </row>
    <row r="453" spans="1:5" ht="12.75" customHeight="1">
      <c r="A453" s="31" t="s">
        <v>86</v>
      </c>
      <c r="B453" s="31" t="s">
        <v>34</v>
      </c>
      <c r="C453" s="14" t="s">
        <v>18</v>
      </c>
      <c r="D453" s="14">
        <v>6</v>
      </c>
      <c r="E453" s="38">
        <v>5902.61</v>
      </c>
    </row>
    <row r="454" spans="1:5" ht="12.75" customHeight="1">
      <c r="A454" s="31"/>
      <c r="B454" s="31"/>
      <c r="C454" s="14" t="s">
        <v>18</v>
      </c>
      <c r="D454" s="14">
        <v>9</v>
      </c>
      <c r="E454" s="38">
        <v>6499.66</v>
      </c>
    </row>
    <row r="455" spans="1:5" ht="12.75" customHeight="1">
      <c r="A455" s="31"/>
      <c r="B455" s="31"/>
      <c r="C455" s="14" t="s">
        <v>19</v>
      </c>
      <c r="D455" s="14">
        <v>6</v>
      </c>
      <c r="E455" s="38">
        <v>7155.99</v>
      </c>
    </row>
    <row r="456" spans="1:5" ht="12.75" customHeight="1">
      <c r="A456" s="31"/>
      <c r="B456" s="31"/>
      <c r="C456" s="14" t="s">
        <v>19</v>
      </c>
      <c r="D456" s="14">
        <v>9</v>
      </c>
      <c r="E456" s="38">
        <v>7880.81</v>
      </c>
    </row>
    <row r="457" spans="1:5" ht="12.75" customHeight="1">
      <c r="A457" s="31"/>
      <c r="B457" s="31"/>
      <c r="C457" s="14" t="s">
        <v>19</v>
      </c>
      <c r="D457" s="14">
        <v>10</v>
      </c>
      <c r="E457" s="38">
        <v>8138.01</v>
      </c>
    </row>
    <row r="458" spans="1:5" ht="12.75" customHeight="1">
      <c r="A458" s="31"/>
      <c r="B458" s="31" t="s">
        <v>24</v>
      </c>
      <c r="C458" s="14" t="s">
        <v>37</v>
      </c>
      <c r="D458" s="14">
        <v>6</v>
      </c>
      <c r="E458" s="38">
        <v>8677.83</v>
      </c>
    </row>
    <row r="459" spans="1:5" ht="12.75" customHeight="1">
      <c r="A459" s="31"/>
      <c r="B459" s="31"/>
      <c r="C459" s="14" t="s">
        <v>37</v>
      </c>
      <c r="D459" s="14">
        <v>9</v>
      </c>
      <c r="E459" s="38">
        <v>9555.49</v>
      </c>
    </row>
    <row r="460" spans="1:5" ht="12.75" customHeight="1">
      <c r="A460" s="31" t="s">
        <v>87</v>
      </c>
      <c r="B460" s="31" t="s">
        <v>34</v>
      </c>
      <c r="C460" s="14" t="s">
        <v>17</v>
      </c>
      <c r="D460" s="14">
        <v>6</v>
      </c>
      <c r="E460" s="38">
        <v>4868.18</v>
      </c>
    </row>
    <row r="461" spans="1:5" ht="12.75" customHeight="1">
      <c r="A461" s="31"/>
      <c r="B461" s="31"/>
      <c r="C461" s="14" t="s">
        <v>18</v>
      </c>
      <c r="D461" s="14">
        <v>6</v>
      </c>
      <c r="E461" s="38">
        <v>5902.61</v>
      </c>
    </row>
    <row r="462" spans="1:5" ht="12.75" customHeight="1">
      <c r="A462" s="31"/>
      <c r="B462" s="31"/>
      <c r="C462" s="14" t="s">
        <v>19</v>
      </c>
      <c r="D462" s="14">
        <v>6</v>
      </c>
      <c r="E462" s="38">
        <v>7155.99</v>
      </c>
    </row>
    <row r="463" spans="1:5" ht="12.75" customHeight="1">
      <c r="A463" s="31"/>
      <c r="B463" s="31"/>
      <c r="C463" s="14" t="s">
        <v>19</v>
      </c>
      <c r="D463" s="14">
        <v>9</v>
      </c>
      <c r="E463" s="38">
        <v>7880.81</v>
      </c>
    </row>
    <row r="464" spans="1:5" ht="12.75" customHeight="1">
      <c r="A464" s="31"/>
      <c r="B464" s="31"/>
      <c r="C464" s="14" t="s">
        <v>19</v>
      </c>
      <c r="D464" s="14">
        <v>10</v>
      </c>
      <c r="E464" s="38">
        <v>8138.01</v>
      </c>
    </row>
    <row r="465" spans="1:5" ht="12.75" customHeight="1">
      <c r="A465" s="31" t="s">
        <v>88</v>
      </c>
      <c r="B465" s="31" t="s">
        <v>24</v>
      </c>
      <c r="C465" s="14" t="s">
        <v>37</v>
      </c>
      <c r="D465" s="14">
        <v>6</v>
      </c>
      <c r="E465" s="38">
        <v>8677.83</v>
      </c>
    </row>
    <row r="466" spans="1:5" ht="12.75" customHeight="1">
      <c r="A466" s="31"/>
      <c r="B466" s="31"/>
      <c r="C466" s="14" t="s">
        <v>38</v>
      </c>
      <c r="D466" s="14">
        <v>5</v>
      </c>
      <c r="E466" s="38">
        <v>10189.42</v>
      </c>
    </row>
    <row r="467" spans="1:5" ht="12.75" customHeight="1">
      <c r="A467" s="31" t="s">
        <v>89</v>
      </c>
      <c r="B467" s="31" t="s">
        <v>24</v>
      </c>
      <c r="C467" s="14" t="s">
        <v>15</v>
      </c>
      <c r="D467" s="14">
        <v>1</v>
      </c>
      <c r="E467" s="38">
        <v>2820.09</v>
      </c>
    </row>
    <row r="468" spans="1:5" ht="12.75" customHeight="1">
      <c r="A468" s="31"/>
      <c r="B468" s="31"/>
      <c r="C468" s="14" t="s">
        <v>16</v>
      </c>
      <c r="D468" s="14">
        <v>1</v>
      </c>
      <c r="E468" s="38">
        <v>3419.38</v>
      </c>
    </row>
    <row r="469" spans="1:5" ht="12.75" customHeight="1">
      <c r="A469" s="31"/>
      <c r="B469" s="31"/>
      <c r="C469" s="14" t="s">
        <v>17</v>
      </c>
      <c r="D469" s="14">
        <v>1</v>
      </c>
      <c r="E469" s="38">
        <v>4146</v>
      </c>
    </row>
    <row r="470" spans="1:5" ht="12.75" customHeight="1">
      <c r="A470" s="31"/>
      <c r="B470" s="31"/>
      <c r="C470" s="14" t="s">
        <v>18</v>
      </c>
      <c r="D470" s="14">
        <v>1</v>
      </c>
      <c r="E470" s="38">
        <v>5027.05</v>
      </c>
    </row>
    <row r="471" spans="1:5" ht="12.75" customHeight="1">
      <c r="A471" s="31"/>
      <c r="B471" s="31"/>
      <c r="C471" s="14" t="s">
        <v>18</v>
      </c>
      <c r="D471" s="14">
        <v>4</v>
      </c>
      <c r="E471" s="38">
        <v>5535.46</v>
      </c>
    </row>
    <row r="472" spans="1:5" ht="12.75" customHeight="1">
      <c r="A472" s="31"/>
      <c r="B472" s="31"/>
      <c r="C472" s="14" t="s">
        <v>18</v>
      </c>
      <c r="D472" s="14">
        <v>7</v>
      </c>
      <c r="E472" s="38">
        <v>6095.32</v>
      </c>
    </row>
    <row r="473" spans="1:5" ht="12.75" customHeight="1">
      <c r="A473" s="31"/>
      <c r="B473" s="31"/>
      <c r="C473" s="14" t="s">
        <v>19</v>
      </c>
      <c r="D473" s="14">
        <v>1</v>
      </c>
      <c r="E473" s="38">
        <v>6095.32</v>
      </c>
    </row>
    <row r="474" spans="1:5" ht="12.75" customHeight="1">
      <c r="A474" s="31"/>
      <c r="B474" s="31"/>
      <c r="C474" s="14" t="s">
        <v>19</v>
      </c>
      <c r="D474" s="14">
        <v>4</v>
      </c>
      <c r="E474" s="38">
        <v>6711.76</v>
      </c>
    </row>
    <row r="475" spans="1:5" ht="12.75" customHeight="1">
      <c r="A475" s="31"/>
      <c r="B475" s="31"/>
      <c r="C475" s="14" t="s">
        <v>19</v>
      </c>
      <c r="D475" s="14">
        <v>6</v>
      </c>
      <c r="E475" s="38">
        <v>7155.99</v>
      </c>
    </row>
    <row r="476" spans="1:5" ht="12.75" customHeight="1">
      <c r="A476" s="31"/>
      <c r="B476" s="31"/>
      <c r="C476" s="14" t="s">
        <v>19</v>
      </c>
      <c r="D476" s="14">
        <v>7</v>
      </c>
      <c r="E476" s="38">
        <v>7390.57</v>
      </c>
    </row>
    <row r="477" spans="1:5" ht="12.75" customHeight="1">
      <c r="A477" s="31"/>
      <c r="B477" s="31"/>
      <c r="C477" s="14" t="s">
        <v>37</v>
      </c>
      <c r="D477" s="14">
        <v>3</v>
      </c>
      <c r="E477" s="38">
        <v>7880.81</v>
      </c>
    </row>
    <row r="478" spans="1:5" ht="12.75" customHeight="1">
      <c r="A478" s="31"/>
      <c r="B478" s="31"/>
      <c r="C478" s="14" t="s">
        <v>37</v>
      </c>
      <c r="D478" s="14">
        <v>4</v>
      </c>
      <c r="E478" s="38">
        <v>8138.01</v>
      </c>
    </row>
    <row r="479" spans="1:5" ht="12.75" customHeight="1">
      <c r="A479" s="31"/>
      <c r="B479" s="31"/>
      <c r="C479" s="14" t="s">
        <v>37</v>
      </c>
      <c r="D479" s="14">
        <v>6</v>
      </c>
      <c r="E479" s="38">
        <v>8677.83</v>
      </c>
    </row>
    <row r="480" spans="1:5" ht="12.75" customHeight="1">
      <c r="A480" s="31"/>
      <c r="B480" s="31"/>
      <c r="C480" s="14" t="s">
        <v>37</v>
      </c>
      <c r="D480" s="14">
        <v>8</v>
      </c>
      <c r="E480" s="38">
        <v>9253.48</v>
      </c>
    </row>
    <row r="481" spans="1:5" ht="12.75" customHeight="1">
      <c r="A481" s="31"/>
      <c r="B481" s="31"/>
      <c r="C481" s="14" t="s">
        <v>37</v>
      </c>
      <c r="D481" s="14">
        <v>10</v>
      </c>
      <c r="E481" s="39">
        <v>9867.35</v>
      </c>
    </row>
    <row r="482" spans="1:5" ht="12.75" customHeight="1">
      <c r="A482" s="31"/>
      <c r="B482" s="31"/>
      <c r="C482" s="14" t="s">
        <v>38</v>
      </c>
      <c r="D482" s="14">
        <v>1</v>
      </c>
      <c r="E482" s="39">
        <v>8961.09</v>
      </c>
    </row>
    <row r="483" spans="1:5" ht="12.75" customHeight="1">
      <c r="A483" s="31"/>
      <c r="B483" s="31"/>
      <c r="C483" s="14" t="s">
        <v>38</v>
      </c>
      <c r="D483" s="14">
        <v>7</v>
      </c>
      <c r="E483" s="39">
        <v>10865.3</v>
      </c>
    </row>
    <row r="484" spans="1:5" ht="12.75" customHeight="1">
      <c r="A484" s="31"/>
      <c r="B484" s="31"/>
      <c r="C484" s="14" t="s">
        <v>38</v>
      </c>
      <c r="D484" s="14">
        <v>8</v>
      </c>
      <c r="E484" s="39">
        <v>11219.9</v>
      </c>
    </row>
    <row r="485" spans="1:5" ht="12.75" customHeight="1">
      <c r="A485" s="31"/>
      <c r="B485" s="31"/>
      <c r="C485" s="14" t="s">
        <v>38</v>
      </c>
      <c r="D485" s="14">
        <v>10</v>
      </c>
      <c r="E485" s="38">
        <v>11964.19</v>
      </c>
    </row>
    <row r="486" spans="1:5" ht="12.75" customHeight="1">
      <c r="A486" s="31" t="s">
        <v>90</v>
      </c>
      <c r="B486" s="31" t="s">
        <v>24</v>
      </c>
      <c r="C486" s="14" t="s">
        <v>15</v>
      </c>
      <c r="D486" s="14">
        <v>1</v>
      </c>
      <c r="E486" s="38">
        <v>2820.09</v>
      </c>
    </row>
    <row r="487" spans="1:5" ht="12.75" customHeight="1">
      <c r="A487" s="31"/>
      <c r="B487" s="31"/>
      <c r="C487" s="14" t="s">
        <v>16</v>
      </c>
      <c r="D487" s="14">
        <v>1</v>
      </c>
      <c r="E487" s="38">
        <v>3419.38</v>
      </c>
    </row>
    <row r="488" spans="1:5" ht="12.75" customHeight="1">
      <c r="A488" s="31"/>
      <c r="B488" s="31"/>
      <c r="C488" s="14" t="s">
        <v>16</v>
      </c>
      <c r="D488" s="14">
        <v>4</v>
      </c>
      <c r="E488" s="38">
        <v>3765.24</v>
      </c>
    </row>
    <row r="489" spans="1:5" ht="12.75" customHeight="1">
      <c r="A489" s="31"/>
      <c r="B489" s="31"/>
      <c r="C489" s="14" t="s">
        <v>17</v>
      </c>
      <c r="D489" s="14">
        <v>1</v>
      </c>
      <c r="E489" s="38">
        <v>4146</v>
      </c>
    </row>
    <row r="490" spans="1:5" ht="12.75" customHeight="1">
      <c r="A490" s="31"/>
      <c r="B490" s="31"/>
      <c r="C490" s="14" t="s">
        <v>17</v>
      </c>
      <c r="D490" s="14">
        <v>4</v>
      </c>
      <c r="E490" s="38">
        <v>4565.32</v>
      </c>
    </row>
    <row r="491" spans="1:5" ht="12.75" customHeight="1">
      <c r="A491" s="31"/>
      <c r="B491" s="31"/>
      <c r="C491" s="14" t="s">
        <v>17</v>
      </c>
      <c r="D491" s="14">
        <v>10</v>
      </c>
      <c r="E491" s="38">
        <v>5535.46</v>
      </c>
    </row>
    <row r="492" spans="1:5" ht="12.75" customHeight="1">
      <c r="A492" s="31" t="s">
        <v>91</v>
      </c>
      <c r="B492" s="31" t="s">
        <v>24</v>
      </c>
      <c r="C492" s="14" t="s">
        <v>15</v>
      </c>
      <c r="D492" s="14">
        <v>1</v>
      </c>
      <c r="E492" s="38">
        <v>2820.09</v>
      </c>
    </row>
    <row r="493" spans="1:5" ht="12.75" customHeight="1">
      <c r="A493" s="31"/>
      <c r="B493" s="31"/>
      <c r="C493" s="14" t="s">
        <v>15</v>
      </c>
      <c r="D493" s="14">
        <v>4</v>
      </c>
      <c r="E493" s="38">
        <v>3105.33</v>
      </c>
    </row>
    <row r="494" spans="1:5" ht="12.75" customHeight="1">
      <c r="A494" s="31"/>
      <c r="B494" s="31"/>
      <c r="C494" s="14" t="s">
        <v>15</v>
      </c>
      <c r="D494" s="14">
        <v>7</v>
      </c>
      <c r="E494" s="38">
        <v>3419.38</v>
      </c>
    </row>
    <row r="495" spans="1:5" ht="12.75" customHeight="1">
      <c r="A495" s="31"/>
      <c r="B495" s="31"/>
      <c r="C495" s="14" t="s">
        <v>16</v>
      </c>
      <c r="D495" s="14">
        <v>1</v>
      </c>
      <c r="E495" s="38">
        <v>3419.38</v>
      </c>
    </row>
    <row r="496" spans="1:5" ht="12.75" customHeight="1">
      <c r="A496" s="31"/>
      <c r="B496" s="31"/>
      <c r="C496" s="14" t="s">
        <v>16</v>
      </c>
      <c r="D496" s="14">
        <v>4</v>
      </c>
      <c r="E496" s="38">
        <v>3765.24</v>
      </c>
    </row>
    <row r="497" spans="1:5" ht="12.75" customHeight="1">
      <c r="A497" s="31"/>
      <c r="B497" s="31"/>
      <c r="C497" s="14" t="s">
        <v>17</v>
      </c>
      <c r="D497" s="14">
        <v>1</v>
      </c>
      <c r="E497" s="38">
        <v>4146</v>
      </c>
    </row>
    <row r="498" spans="1:5" ht="12.75" customHeight="1">
      <c r="A498" s="31"/>
      <c r="B498" s="31"/>
      <c r="C498" s="14" t="s">
        <v>17</v>
      </c>
      <c r="D498" s="14">
        <v>3</v>
      </c>
      <c r="E498" s="38">
        <v>4421.05</v>
      </c>
    </row>
    <row r="499" spans="1:5" ht="12.75" customHeight="1">
      <c r="A499" s="31"/>
      <c r="B499" s="31"/>
      <c r="C499" s="14" t="s">
        <v>17</v>
      </c>
      <c r="D499" s="14">
        <v>4</v>
      </c>
      <c r="E499" s="38">
        <v>4565.32</v>
      </c>
    </row>
    <row r="500" spans="1:5" ht="12.75" customHeight="1">
      <c r="A500" s="31"/>
      <c r="B500" s="31"/>
      <c r="C500" s="14" t="s">
        <v>17</v>
      </c>
      <c r="D500" s="14">
        <v>6</v>
      </c>
      <c r="E500" s="38">
        <v>4868.18</v>
      </c>
    </row>
    <row r="501" spans="1:5" ht="12.75" customHeight="1">
      <c r="A501" s="31"/>
      <c r="B501" s="31"/>
      <c r="C501" s="14" t="s">
        <v>17</v>
      </c>
      <c r="D501" s="14">
        <v>7</v>
      </c>
      <c r="E501" s="38">
        <v>5027.05</v>
      </c>
    </row>
    <row r="502" spans="1:5" ht="12.75" customHeight="1">
      <c r="A502" s="31"/>
      <c r="B502" s="31"/>
      <c r="C502" s="14" t="s">
        <v>17</v>
      </c>
      <c r="D502" s="14">
        <v>9</v>
      </c>
      <c r="E502" s="38">
        <v>5360.53</v>
      </c>
    </row>
    <row r="503" spans="1:5" ht="12.75" customHeight="1">
      <c r="A503" s="31"/>
      <c r="B503" s="31"/>
      <c r="C503" s="14" t="s">
        <v>18</v>
      </c>
      <c r="D503" s="14">
        <v>1</v>
      </c>
      <c r="E503" s="38">
        <v>5027.05</v>
      </c>
    </row>
    <row r="504" spans="1:5" ht="12.75" customHeight="1">
      <c r="A504" s="31"/>
      <c r="B504" s="31"/>
      <c r="C504" s="14" t="s">
        <v>18</v>
      </c>
      <c r="D504" s="14">
        <v>6</v>
      </c>
      <c r="E504" s="38">
        <v>5902.61</v>
      </c>
    </row>
    <row r="505" spans="1:5" ht="12.75" customHeight="1">
      <c r="A505" s="31"/>
      <c r="B505" s="31"/>
      <c r="C505" s="14" t="s">
        <v>19</v>
      </c>
      <c r="D505" s="14">
        <v>1</v>
      </c>
      <c r="E505" s="38">
        <v>6095.32</v>
      </c>
    </row>
    <row r="506" spans="1:5" ht="12.75" customHeight="1">
      <c r="A506" s="31"/>
      <c r="B506" s="31"/>
      <c r="C506" s="14" t="s">
        <v>19</v>
      </c>
      <c r="D506" s="14">
        <v>3</v>
      </c>
      <c r="E506" s="38">
        <v>6499.66</v>
      </c>
    </row>
    <row r="507" spans="1:5" ht="12.75" customHeight="1">
      <c r="A507" s="31"/>
      <c r="B507" s="31"/>
      <c r="C507" s="14" t="s">
        <v>19</v>
      </c>
      <c r="D507" s="14">
        <v>4</v>
      </c>
      <c r="E507" s="38">
        <v>6711.76</v>
      </c>
    </row>
    <row r="508" spans="1:5" ht="12.75" customHeight="1">
      <c r="A508" s="31"/>
      <c r="B508" s="31"/>
      <c r="C508" s="14" t="s">
        <v>19</v>
      </c>
      <c r="D508" s="14">
        <v>6</v>
      </c>
      <c r="E508" s="38">
        <v>7155.99</v>
      </c>
    </row>
    <row r="509" spans="1:5" ht="12.75" customHeight="1">
      <c r="A509" s="31"/>
      <c r="B509" s="31"/>
      <c r="C509" s="14" t="s">
        <v>37</v>
      </c>
      <c r="D509" s="14">
        <v>8</v>
      </c>
      <c r="E509" s="38">
        <v>9253.48</v>
      </c>
    </row>
    <row r="510" spans="1:5" ht="12.75" customHeight="1">
      <c r="A510" s="31"/>
      <c r="B510" s="31"/>
      <c r="C510" s="14" t="s">
        <v>37</v>
      </c>
      <c r="D510" s="14">
        <v>10</v>
      </c>
      <c r="E510" s="39">
        <v>9867.35</v>
      </c>
    </row>
    <row r="511" spans="1:5" ht="12.75" customHeight="1">
      <c r="A511" s="31"/>
      <c r="B511" s="31"/>
      <c r="C511" s="14" t="s">
        <v>38</v>
      </c>
      <c r="D511" s="14">
        <v>5</v>
      </c>
      <c r="E511" s="38">
        <v>10189.42</v>
      </c>
    </row>
    <row r="512" spans="1:5" ht="12.75" customHeight="1">
      <c r="A512" s="31"/>
      <c r="B512" s="31"/>
      <c r="C512" s="14" t="s">
        <v>38</v>
      </c>
      <c r="D512" s="14">
        <v>7</v>
      </c>
      <c r="E512" s="38">
        <v>10865.3</v>
      </c>
    </row>
    <row r="513" spans="1:5" ht="12.75" customHeight="1">
      <c r="A513" s="31"/>
      <c r="B513" s="31"/>
      <c r="C513" s="14" t="s">
        <v>38</v>
      </c>
      <c r="D513" s="14">
        <v>10</v>
      </c>
      <c r="E513" s="38">
        <v>11964.19</v>
      </c>
    </row>
    <row r="514" spans="1:5" ht="12.75" customHeight="1">
      <c r="A514" s="31" t="s">
        <v>92</v>
      </c>
      <c r="B514" s="31" t="s">
        <v>24</v>
      </c>
      <c r="C514" s="14" t="s">
        <v>18</v>
      </c>
      <c r="D514" s="14">
        <v>1</v>
      </c>
      <c r="E514" s="38">
        <v>5027.05</v>
      </c>
    </row>
    <row r="515" spans="1:5" ht="12.75" customHeight="1">
      <c r="A515" s="31"/>
      <c r="B515" s="31"/>
      <c r="C515" s="14" t="s">
        <v>19</v>
      </c>
      <c r="D515" s="14">
        <v>1</v>
      </c>
      <c r="E515" s="38">
        <v>6095.32</v>
      </c>
    </row>
    <row r="516" spans="1:5" ht="12.75" customHeight="1">
      <c r="A516" s="31"/>
      <c r="B516" s="31"/>
      <c r="C516" s="14" t="s">
        <v>37</v>
      </c>
      <c r="D516" s="14">
        <v>8</v>
      </c>
      <c r="E516" s="38">
        <v>9253.48</v>
      </c>
    </row>
    <row r="517" spans="1:5" ht="12.75" customHeight="1">
      <c r="A517" s="31"/>
      <c r="B517" s="31"/>
      <c r="C517" s="14" t="s">
        <v>38</v>
      </c>
      <c r="D517" s="14">
        <v>1</v>
      </c>
      <c r="E517" s="38">
        <v>8961.09</v>
      </c>
    </row>
    <row r="518" spans="1:5" ht="12.75" customHeight="1">
      <c r="A518" s="31" t="s">
        <v>93</v>
      </c>
      <c r="B518" s="31" t="s">
        <v>24</v>
      </c>
      <c r="C518" s="14" t="s">
        <v>18</v>
      </c>
      <c r="D518" s="14">
        <v>1</v>
      </c>
      <c r="E518" s="38">
        <v>5027.05</v>
      </c>
    </row>
    <row r="519" spans="1:5" ht="12.75" customHeight="1">
      <c r="A519" s="31"/>
      <c r="B519" s="31"/>
      <c r="C519" s="14" t="s">
        <v>18</v>
      </c>
      <c r="D519" s="14">
        <v>4</v>
      </c>
      <c r="E519" s="38">
        <v>5535.46</v>
      </c>
    </row>
    <row r="520" spans="1:5" ht="12.75" customHeight="1">
      <c r="A520" s="31"/>
      <c r="B520" s="31"/>
      <c r="C520" s="14" t="s">
        <v>18</v>
      </c>
      <c r="D520" s="14">
        <v>6</v>
      </c>
      <c r="E520" s="38">
        <v>5902.61</v>
      </c>
    </row>
    <row r="521" spans="1:5" ht="12.75" customHeight="1">
      <c r="A521" s="31"/>
      <c r="B521" s="31"/>
      <c r="C521" s="14" t="s">
        <v>18</v>
      </c>
      <c r="D521" s="14">
        <v>7</v>
      </c>
      <c r="E521" s="38">
        <v>6095.32</v>
      </c>
    </row>
    <row r="522" spans="1:5" ht="12.75" customHeight="1">
      <c r="A522" s="31"/>
      <c r="B522" s="31"/>
      <c r="C522" s="14" t="s">
        <v>19</v>
      </c>
      <c r="D522" s="14">
        <v>1</v>
      </c>
      <c r="E522" s="38">
        <v>6095.32</v>
      </c>
    </row>
    <row r="523" spans="1:5" ht="12.75" customHeight="1">
      <c r="A523" s="31"/>
      <c r="B523" s="31"/>
      <c r="C523" s="14" t="s">
        <v>19</v>
      </c>
      <c r="D523" s="14">
        <v>4</v>
      </c>
      <c r="E523" s="38">
        <v>6711.76</v>
      </c>
    </row>
    <row r="524" spans="1:5" ht="12.75" customHeight="1">
      <c r="A524" s="31"/>
      <c r="B524" s="31"/>
      <c r="C524" s="14" t="s">
        <v>19</v>
      </c>
      <c r="D524" s="14">
        <v>6</v>
      </c>
      <c r="E524" s="38">
        <v>7155.99</v>
      </c>
    </row>
    <row r="525" spans="1:5" ht="12.75" customHeight="1">
      <c r="A525" s="31"/>
      <c r="B525" s="31"/>
      <c r="C525" s="14" t="s">
        <v>19</v>
      </c>
      <c r="D525" s="14">
        <v>7</v>
      </c>
      <c r="E525" s="38">
        <v>7390.57</v>
      </c>
    </row>
    <row r="526" spans="1:5" ht="12.75" customHeight="1">
      <c r="A526" s="31"/>
      <c r="B526" s="31"/>
      <c r="C526" s="14" t="s">
        <v>37</v>
      </c>
      <c r="D526" s="14">
        <v>3</v>
      </c>
      <c r="E526" s="38">
        <v>7880.81</v>
      </c>
    </row>
    <row r="527" spans="1:5" ht="12.75" customHeight="1">
      <c r="A527" s="31"/>
      <c r="B527" s="31"/>
      <c r="C527" s="14" t="s">
        <v>37</v>
      </c>
      <c r="D527" s="14">
        <v>4</v>
      </c>
      <c r="E527" s="38">
        <v>8138.01</v>
      </c>
    </row>
    <row r="528" spans="1:5" ht="12.75" customHeight="1">
      <c r="A528" s="31"/>
      <c r="B528" s="31"/>
      <c r="C528" s="14" t="s">
        <v>37</v>
      </c>
      <c r="D528" s="14">
        <v>6</v>
      </c>
      <c r="E528" s="38">
        <v>8677.83</v>
      </c>
    </row>
    <row r="529" spans="1:5" ht="12.75" customHeight="1">
      <c r="A529" s="31"/>
      <c r="B529" s="31"/>
      <c r="C529" s="14" t="s">
        <v>37</v>
      </c>
      <c r="D529" s="14">
        <v>8</v>
      </c>
      <c r="E529" s="38">
        <v>9253.48</v>
      </c>
    </row>
    <row r="530" spans="1:5" ht="12.75" customHeight="1">
      <c r="A530" s="31"/>
      <c r="B530" s="31"/>
      <c r="C530" s="14" t="s">
        <v>37</v>
      </c>
      <c r="D530" s="14">
        <v>10</v>
      </c>
      <c r="E530" s="39">
        <v>9867.35</v>
      </c>
    </row>
    <row r="531" spans="1:5" ht="12.75" customHeight="1">
      <c r="A531" s="31"/>
      <c r="B531" s="31"/>
      <c r="C531" s="14" t="s">
        <v>38</v>
      </c>
      <c r="D531" s="14">
        <v>1</v>
      </c>
      <c r="E531" s="39">
        <v>8961.09</v>
      </c>
    </row>
    <row r="532" spans="1:5" ht="12.75" customHeight="1">
      <c r="A532" s="31"/>
      <c r="B532" s="31"/>
      <c r="C532" s="14" t="s">
        <v>38</v>
      </c>
      <c r="D532" s="14">
        <v>5</v>
      </c>
      <c r="E532" s="38">
        <v>10189.42</v>
      </c>
    </row>
    <row r="533" spans="1:5" ht="12.75" customHeight="1">
      <c r="A533" s="31"/>
      <c r="B533" s="31"/>
      <c r="C533" s="14" t="s">
        <v>38</v>
      </c>
      <c r="D533" s="14">
        <v>7</v>
      </c>
      <c r="E533" s="38">
        <v>10865.3</v>
      </c>
    </row>
    <row r="534" spans="1:5" ht="12.75" customHeight="1">
      <c r="A534" s="31"/>
      <c r="B534" s="31"/>
      <c r="C534" s="14" t="s">
        <v>38</v>
      </c>
      <c r="D534" s="14">
        <v>10</v>
      </c>
      <c r="E534" s="38">
        <v>11964.19</v>
      </c>
    </row>
    <row r="535" spans="1:5" ht="12.75" customHeight="1">
      <c r="A535" s="31" t="s">
        <v>94</v>
      </c>
      <c r="B535" s="31" t="s">
        <v>24</v>
      </c>
      <c r="C535" s="14" t="s">
        <v>19</v>
      </c>
      <c r="D535" s="14">
        <v>1</v>
      </c>
      <c r="E535" s="38">
        <v>6095.32</v>
      </c>
    </row>
    <row r="536" spans="1:5" ht="12.75" customHeight="1">
      <c r="A536" s="31"/>
      <c r="B536" s="31"/>
      <c r="C536" s="14" t="s">
        <v>19</v>
      </c>
      <c r="D536" s="14">
        <v>4</v>
      </c>
      <c r="E536" s="38">
        <v>6711.76</v>
      </c>
    </row>
    <row r="537" spans="1:5" ht="12.75" customHeight="1">
      <c r="A537" s="31"/>
      <c r="B537" s="31"/>
      <c r="C537" s="14" t="s">
        <v>19</v>
      </c>
      <c r="D537" s="14">
        <v>7</v>
      </c>
      <c r="E537" s="38">
        <v>7390.57</v>
      </c>
    </row>
    <row r="538" spans="1:5" ht="12.75" customHeight="1">
      <c r="A538" s="31"/>
      <c r="B538" s="31"/>
      <c r="C538" s="14" t="s">
        <v>37</v>
      </c>
      <c r="D538" s="14">
        <v>6</v>
      </c>
      <c r="E538" s="38">
        <v>8677.83</v>
      </c>
    </row>
    <row r="539" spans="1:5" ht="12.75" customHeight="1">
      <c r="A539" s="31"/>
      <c r="B539" s="31"/>
      <c r="C539" s="14" t="s">
        <v>37</v>
      </c>
      <c r="D539" s="14">
        <v>8</v>
      </c>
      <c r="E539" s="38">
        <v>9253.48</v>
      </c>
    </row>
    <row r="540" spans="1:5" ht="12.75" customHeight="1">
      <c r="A540" s="31"/>
      <c r="B540" s="31"/>
      <c r="C540" s="14" t="s">
        <v>37</v>
      </c>
      <c r="D540" s="14">
        <v>10</v>
      </c>
      <c r="E540" s="39">
        <v>9867.35</v>
      </c>
    </row>
    <row r="541" spans="1:5" ht="12.75" customHeight="1">
      <c r="A541" s="31"/>
      <c r="B541" s="31"/>
      <c r="C541" s="14" t="s">
        <v>38</v>
      </c>
      <c r="D541" s="14">
        <v>1</v>
      </c>
      <c r="E541" s="39">
        <v>8961.09</v>
      </c>
    </row>
    <row r="542" spans="1:5" ht="12.75" customHeight="1">
      <c r="A542" s="31"/>
      <c r="B542" s="31"/>
      <c r="C542" s="14" t="s">
        <v>38</v>
      </c>
      <c r="D542" s="14">
        <v>7</v>
      </c>
      <c r="E542" s="39">
        <v>10865.3</v>
      </c>
    </row>
    <row r="543" spans="1:5" ht="12.75" customHeight="1">
      <c r="A543" s="31"/>
      <c r="B543" s="31"/>
      <c r="C543" s="14" t="s">
        <v>38</v>
      </c>
      <c r="D543" s="14">
        <v>10</v>
      </c>
      <c r="E543" s="38">
        <v>11964.19</v>
      </c>
    </row>
    <row r="544" spans="1:5" ht="12.75" customHeight="1">
      <c r="A544" s="31" t="s">
        <v>95</v>
      </c>
      <c r="B544" s="31" t="s">
        <v>24</v>
      </c>
      <c r="C544" s="14" t="s">
        <v>16</v>
      </c>
      <c r="D544" s="14">
        <v>1</v>
      </c>
      <c r="E544" s="38">
        <v>3419.38</v>
      </c>
    </row>
    <row r="545" spans="1:5" ht="12.75" customHeight="1">
      <c r="A545" s="31"/>
      <c r="B545" s="31"/>
      <c r="C545" s="14" t="s">
        <v>17</v>
      </c>
      <c r="D545" s="14">
        <v>7</v>
      </c>
      <c r="E545" s="38">
        <v>5027.05</v>
      </c>
    </row>
    <row r="546" spans="1:5" ht="12.75" customHeight="1">
      <c r="A546" s="31"/>
      <c r="B546" s="31"/>
      <c r="C546" s="14" t="s">
        <v>17</v>
      </c>
      <c r="D546" s="14">
        <v>9</v>
      </c>
      <c r="E546" s="38">
        <v>5360.53</v>
      </c>
    </row>
    <row r="547" spans="1:5" ht="12.75" customHeight="1">
      <c r="A547" s="31"/>
      <c r="B547" s="31"/>
      <c r="C547" s="14" t="s">
        <v>17</v>
      </c>
      <c r="D547" s="14">
        <v>10</v>
      </c>
      <c r="E547" s="38">
        <v>5535.46</v>
      </c>
    </row>
    <row r="548" spans="1:5" ht="12.75" customHeight="1">
      <c r="A548" s="31" t="s">
        <v>96</v>
      </c>
      <c r="B548" s="31" t="s">
        <v>24</v>
      </c>
      <c r="C548" s="14" t="s">
        <v>37</v>
      </c>
      <c r="D548" s="14">
        <v>8</v>
      </c>
      <c r="E548" s="38">
        <v>9253.48</v>
      </c>
    </row>
    <row r="549" spans="1:5" ht="12.75" customHeight="1">
      <c r="A549" s="31"/>
      <c r="B549" s="31"/>
      <c r="C549" s="14" t="s">
        <v>38</v>
      </c>
      <c r="D549" s="14">
        <v>10</v>
      </c>
      <c r="E549" s="38">
        <v>11964.19</v>
      </c>
    </row>
    <row r="550" spans="1:5" ht="12.75" customHeight="1">
      <c r="A550" s="13" t="s">
        <v>97</v>
      </c>
      <c r="B550" s="13" t="s">
        <v>24</v>
      </c>
      <c r="C550" s="14" t="s">
        <v>38</v>
      </c>
      <c r="D550" s="14">
        <v>10</v>
      </c>
      <c r="E550" s="38">
        <v>11964.19</v>
      </c>
    </row>
    <row r="551" spans="1:5" ht="12.75" customHeight="1">
      <c r="A551" s="13" t="s">
        <v>98</v>
      </c>
      <c r="B551" s="13" t="s">
        <v>24</v>
      </c>
      <c r="C551" s="14" t="s">
        <v>38</v>
      </c>
      <c r="D551" s="14">
        <v>10</v>
      </c>
      <c r="E551" s="38">
        <v>11964.19</v>
      </c>
    </row>
    <row r="552" spans="1:5" ht="25.5">
      <c r="A552" s="13" t="s">
        <v>99</v>
      </c>
      <c r="B552" s="13" t="s">
        <v>49</v>
      </c>
      <c r="C552" s="14" t="s">
        <v>38</v>
      </c>
      <c r="D552" s="14">
        <v>10</v>
      </c>
      <c r="E552" s="38">
        <v>11964.19</v>
      </c>
    </row>
    <row r="553" spans="1:5" ht="25.5">
      <c r="A553" s="13" t="s">
        <v>100</v>
      </c>
      <c r="B553" s="13" t="s">
        <v>49</v>
      </c>
      <c r="C553" s="14" t="s">
        <v>38</v>
      </c>
      <c r="D553" s="14">
        <v>10</v>
      </c>
      <c r="E553" s="38">
        <v>11964.19</v>
      </c>
    </row>
    <row r="554" spans="1:5" ht="12.75" customHeight="1">
      <c r="A554" s="13" t="s">
        <v>101</v>
      </c>
      <c r="B554" s="13" t="s">
        <v>24</v>
      </c>
      <c r="C554" s="14" t="s">
        <v>38</v>
      </c>
      <c r="D554" s="14">
        <v>10</v>
      </c>
      <c r="E554" s="38">
        <v>11964.19</v>
      </c>
    </row>
    <row r="555" spans="1:5" ht="25.5">
      <c r="A555" s="13" t="s">
        <v>102</v>
      </c>
      <c r="B555" s="13" t="s">
        <v>24</v>
      </c>
      <c r="C555" s="14" t="s">
        <v>38</v>
      </c>
      <c r="D555" s="14">
        <v>10</v>
      </c>
      <c r="E555" s="38">
        <v>11964.19</v>
      </c>
    </row>
    <row r="556" spans="1:5" ht="12.75" customHeight="1">
      <c r="A556" s="31" t="s">
        <v>103</v>
      </c>
      <c r="B556" s="31" t="s">
        <v>24</v>
      </c>
      <c r="C556" s="14" t="s">
        <v>37</v>
      </c>
      <c r="D556" s="14">
        <v>8</v>
      </c>
      <c r="E556" s="38">
        <v>9253.48</v>
      </c>
    </row>
    <row r="557" spans="1:5" ht="12.75" customHeight="1">
      <c r="A557" s="31"/>
      <c r="B557" s="31"/>
      <c r="C557" s="14" t="s">
        <v>38</v>
      </c>
      <c r="D557" s="14">
        <v>10</v>
      </c>
      <c r="E557" s="38">
        <v>11964.19</v>
      </c>
    </row>
    <row r="558" spans="1:5" ht="25.5">
      <c r="A558" s="14" t="s">
        <v>104</v>
      </c>
      <c r="B558" s="13" t="s">
        <v>49</v>
      </c>
      <c r="C558" s="14" t="s">
        <v>38</v>
      </c>
      <c r="D558" s="14">
        <v>10</v>
      </c>
      <c r="E558" s="38">
        <v>11964.19</v>
      </c>
    </row>
    <row r="559" spans="1:5" ht="12.75" customHeight="1">
      <c r="A559" s="13" t="s">
        <v>105</v>
      </c>
      <c r="B559" s="13" t="s">
        <v>24</v>
      </c>
      <c r="C559" s="14" t="s">
        <v>38</v>
      </c>
      <c r="D559" s="14">
        <v>10</v>
      </c>
      <c r="E559" s="38">
        <v>11964.19</v>
      </c>
    </row>
    <row r="560" spans="1:5" ht="12.75" customHeight="1">
      <c r="A560" s="31" t="s">
        <v>106</v>
      </c>
      <c r="B560" s="31" t="s">
        <v>24</v>
      </c>
      <c r="C560" s="14" t="s">
        <v>37</v>
      </c>
      <c r="D560" s="14">
        <v>8</v>
      </c>
      <c r="E560" s="38">
        <v>9253.48</v>
      </c>
    </row>
    <row r="561" spans="1:5" ht="12.75" customHeight="1">
      <c r="A561" s="31"/>
      <c r="B561" s="31"/>
      <c r="C561" s="14" t="s">
        <v>38</v>
      </c>
      <c r="D561" s="14">
        <v>10</v>
      </c>
      <c r="E561" s="38">
        <v>11964.19</v>
      </c>
    </row>
    <row r="562" spans="1:5" ht="12.75" customHeight="1">
      <c r="A562" s="31" t="s">
        <v>107</v>
      </c>
      <c r="B562" s="31" t="s">
        <v>49</v>
      </c>
      <c r="C562" s="14" t="s">
        <v>15</v>
      </c>
      <c r="D562" s="14">
        <v>1</v>
      </c>
      <c r="E562" s="38">
        <v>2820.09</v>
      </c>
    </row>
    <row r="563" spans="1:5" ht="12.75" customHeight="1">
      <c r="A563" s="31"/>
      <c r="B563" s="31"/>
      <c r="C563" s="14" t="s">
        <v>16</v>
      </c>
      <c r="D563" s="14">
        <v>1</v>
      </c>
      <c r="E563" s="38">
        <v>3419.38</v>
      </c>
    </row>
    <row r="564" spans="1:5" ht="12.75" customHeight="1">
      <c r="A564" s="31"/>
      <c r="B564" s="31"/>
      <c r="C564" s="14" t="s">
        <v>17</v>
      </c>
      <c r="D564" s="14">
        <v>1</v>
      </c>
      <c r="E564" s="38">
        <v>4146</v>
      </c>
    </row>
    <row r="565" spans="1:5" ht="12.75" customHeight="1">
      <c r="A565" s="31"/>
      <c r="B565" s="31"/>
      <c r="C565" s="14" t="s">
        <v>18</v>
      </c>
      <c r="D565" s="14">
        <v>1</v>
      </c>
      <c r="E565" s="38">
        <v>5027.05</v>
      </c>
    </row>
    <row r="566" spans="1:5" ht="12.75" customHeight="1">
      <c r="A566" s="31"/>
      <c r="B566" s="31"/>
      <c r="C566" s="14" t="s">
        <v>18</v>
      </c>
      <c r="D566" s="14">
        <v>4</v>
      </c>
      <c r="E566" s="38">
        <v>5535.46</v>
      </c>
    </row>
    <row r="567" spans="1:5" ht="12.75" customHeight="1">
      <c r="A567" s="31"/>
      <c r="B567" s="31"/>
      <c r="C567" s="14" t="s">
        <v>18</v>
      </c>
      <c r="D567" s="14">
        <v>7</v>
      </c>
      <c r="E567" s="38">
        <v>6095.32</v>
      </c>
    </row>
    <row r="568" spans="1:5" ht="12.75" customHeight="1">
      <c r="A568" s="31"/>
      <c r="B568" s="31"/>
      <c r="C568" s="14" t="s">
        <v>19</v>
      </c>
      <c r="D568" s="14">
        <v>1</v>
      </c>
      <c r="E568" s="38">
        <v>6095.32</v>
      </c>
    </row>
    <row r="569" spans="1:5" ht="12.75" customHeight="1">
      <c r="A569" s="31"/>
      <c r="B569" s="31"/>
      <c r="C569" s="14" t="s">
        <v>19</v>
      </c>
      <c r="D569" s="14">
        <v>6</v>
      </c>
      <c r="E569" s="38">
        <v>7155.99</v>
      </c>
    </row>
    <row r="570" spans="1:5" ht="12.75" customHeight="1">
      <c r="A570" s="31"/>
      <c r="B570" s="31"/>
      <c r="C570" s="14" t="s">
        <v>37</v>
      </c>
      <c r="D570" s="14">
        <v>4</v>
      </c>
      <c r="E570" s="38">
        <v>8138.01</v>
      </c>
    </row>
    <row r="571" spans="1:5" ht="12.75" customHeight="1">
      <c r="A571" s="31"/>
      <c r="B571" s="31"/>
      <c r="C571" s="14" t="s">
        <v>37</v>
      </c>
      <c r="D571" s="14">
        <v>8</v>
      </c>
      <c r="E571" s="38">
        <v>9253.48</v>
      </c>
    </row>
    <row r="572" spans="1:5" ht="12.75" customHeight="1">
      <c r="A572" s="31"/>
      <c r="B572" s="31"/>
      <c r="C572" s="14" t="s">
        <v>37</v>
      </c>
      <c r="D572" s="14">
        <v>10</v>
      </c>
      <c r="E572" s="39">
        <v>9867.35</v>
      </c>
    </row>
    <row r="573" spans="1:5" ht="12.75" customHeight="1">
      <c r="A573" s="31"/>
      <c r="B573" s="31"/>
      <c r="C573" s="14" t="s">
        <v>38</v>
      </c>
      <c r="D573" s="14">
        <v>7</v>
      </c>
      <c r="E573" s="39">
        <v>10865.3</v>
      </c>
    </row>
    <row r="574" spans="1:5" ht="12.75" customHeight="1">
      <c r="A574" s="31"/>
      <c r="B574" s="31"/>
      <c r="C574" s="14" t="s">
        <v>38</v>
      </c>
      <c r="D574" s="14">
        <v>10</v>
      </c>
      <c r="E574" s="38">
        <v>11964.19</v>
      </c>
    </row>
    <row r="575" spans="1:5" ht="12.75" customHeight="1">
      <c r="A575" s="31" t="s">
        <v>108</v>
      </c>
      <c r="B575" s="31" t="s">
        <v>49</v>
      </c>
      <c r="C575" s="14" t="s">
        <v>16</v>
      </c>
      <c r="D575" s="14">
        <v>1</v>
      </c>
      <c r="E575" s="38">
        <v>3419.38</v>
      </c>
    </row>
    <row r="576" spans="1:5" ht="12.75" customHeight="1">
      <c r="A576" s="31"/>
      <c r="B576" s="31"/>
      <c r="C576" s="14" t="s">
        <v>16</v>
      </c>
      <c r="D576" s="14">
        <v>4</v>
      </c>
      <c r="E576" s="38">
        <v>3765.24</v>
      </c>
    </row>
    <row r="577" spans="1:5" ht="12.75" customHeight="1">
      <c r="A577" s="31"/>
      <c r="B577" s="31"/>
      <c r="C577" s="14" t="s">
        <v>16</v>
      </c>
      <c r="D577" s="14">
        <v>7</v>
      </c>
      <c r="E577" s="38">
        <v>4146</v>
      </c>
    </row>
    <row r="578" spans="1:5" ht="12.75" customHeight="1">
      <c r="A578" s="31"/>
      <c r="B578" s="31"/>
      <c r="C578" s="14" t="s">
        <v>17</v>
      </c>
      <c r="D578" s="14">
        <v>1</v>
      </c>
      <c r="E578" s="38">
        <v>4146</v>
      </c>
    </row>
    <row r="579" spans="1:5" ht="12.75" customHeight="1">
      <c r="A579" s="31"/>
      <c r="B579" s="31"/>
      <c r="C579" s="14" t="s">
        <v>18</v>
      </c>
      <c r="D579" s="14">
        <v>3</v>
      </c>
      <c r="E579" s="38">
        <v>5360.53</v>
      </c>
    </row>
    <row r="580" spans="1:5" ht="12.75" customHeight="1">
      <c r="A580" s="31"/>
      <c r="B580" s="31"/>
      <c r="C580" s="14" t="s">
        <v>18</v>
      </c>
      <c r="D580" s="14">
        <v>6</v>
      </c>
      <c r="E580" s="38">
        <v>5902.61</v>
      </c>
    </row>
    <row r="581" spans="1:5" ht="12.75" customHeight="1">
      <c r="A581" s="31"/>
      <c r="B581" s="31"/>
      <c r="C581" s="14" t="s">
        <v>18</v>
      </c>
      <c r="D581" s="14">
        <v>10</v>
      </c>
      <c r="E581" s="38">
        <v>6711.76</v>
      </c>
    </row>
    <row r="582" spans="1:5" ht="12.75" customHeight="1">
      <c r="A582" s="31" t="s">
        <v>109</v>
      </c>
      <c r="B582" s="31" t="s">
        <v>49</v>
      </c>
      <c r="C582" s="14" t="s">
        <v>17</v>
      </c>
      <c r="D582" s="14">
        <v>1</v>
      </c>
      <c r="E582" s="38">
        <v>4146</v>
      </c>
    </row>
    <row r="583" spans="1:5" ht="12.75" customHeight="1">
      <c r="A583" s="31"/>
      <c r="B583" s="31"/>
      <c r="C583" s="14" t="s">
        <v>18</v>
      </c>
      <c r="D583" s="14">
        <v>1</v>
      </c>
      <c r="E583" s="38">
        <v>5027.05</v>
      </c>
    </row>
    <row r="584" spans="1:5" ht="12.75" customHeight="1">
      <c r="A584" s="31"/>
      <c r="B584" s="31"/>
      <c r="C584" s="14" t="s">
        <v>19</v>
      </c>
      <c r="D584" s="14">
        <v>1</v>
      </c>
      <c r="E584" s="38">
        <v>6095.32</v>
      </c>
    </row>
    <row r="585" spans="1:5" ht="12.75" customHeight="1">
      <c r="A585" s="31"/>
      <c r="B585" s="31"/>
      <c r="C585" s="14" t="s">
        <v>37</v>
      </c>
      <c r="D585" s="14">
        <v>8</v>
      </c>
      <c r="E585" s="38">
        <v>9253.48</v>
      </c>
    </row>
    <row r="586" spans="1:5" ht="12.75" customHeight="1">
      <c r="A586" s="31"/>
      <c r="B586" s="31"/>
      <c r="C586" s="14" t="s">
        <v>38</v>
      </c>
      <c r="D586" s="14">
        <v>5</v>
      </c>
      <c r="E586" s="38">
        <v>10189.42</v>
      </c>
    </row>
    <row r="587" spans="1:5" ht="12.75" customHeight="1">
      <c r="A587" s="31"/>
      <c r="B587" s="31"/>
      <c r="C587" s="14" t="s">
        <v>38</v>
      </c>
      <c r="D587" s="14">
        <v>6</v>
      </c>
      <c r="E587" s="38">
        <v>10521.91</v>
      </c>
    </row>
    <row r="588" spans="1:5" ht="12.75" customHeight="1">
      <c r="A588" s="31"/>
      <c r="B588" s="31"/>
      <c r="C588" s="14" t="s">
        <v>38</v>
      </c>
      <c r="D588" s="14">
        <v>8</v>
      </c>
      <c r="E588" s="38">
        <v>11219.9</v>
      </c>
    </row>
    <row r="589" spans="1:5" ht="12.75" customHeight="1">
      <c r="A589" s="31"/>
      <c r="B589" s="31"/>
      <c r="C589" s="14" t="s">
        <v>38</v>
      </c>
      <c r="D589" s="14">
        <v>9</v>
      </c>
      <c r="E589" s="38">
        <v>11586.09</v>
      </c>
    </row>
    <row r="590" spans="1:5" ht="12.75" customHeight="1">
      <c r="A590" s="31"/>
      <c r="B590" s="31"/>
      <c r="C590" s="14" t="s">
        <v>38</v>
      </c>
      <c r="D590" s="14">
        <v>10</v>
      </c>
      <c r="E590" s="38">
        <v>11964.19</v>
      </c>
    </row>
    <row r="591" spans="1:5" ht="28.5" customHeight="1">
      <c r="A591" s="13" t="s">
        <v>110</v>
      </c>
      <c r="B591" s="13" t="s">
        <v>49</v>
      </c>
      <c r="C591" s="14" t="s">
        <v>37</v>
      </c>
      <c r="D591" s="14">
        <v>10</v>
      </c>
      <c r="E591" s="39">
        <v>9867.35</v>
      </c>
    </row>
    <row r="592" spans="1:5">
      <c r="A592" s="40"/>
    </row>
    <row r="593" spans="1:9" ht="12.75" customHeight="1">
      <c r="A593" s="43" t="s">
        <v>119</v>
      </c>
      <c r="B593" s="43"/>
      <c r="C593" s="43"/>
      <c r="D593" s="43"/>
      <c r="E593" s="43"/>
    </row>
    <row r="594" spans="1:9" ht="12.75" customHeight="1">
      <c r="A594" s="42"/>
      <c r="B594" s="42"/>
      <c r="C594" s="42"/>
      <c r="D594" s="42"/>
      <c r="E594" s="42"/>
      <c r="F594" s="42"/>
      <c r="G594" s="42"/>
      <c r="H594" s="42"/>
      <c r="I594" s="42"/>
    </row>
    <row r="595" spans="1:9">
      <c r="A595" s="42"/>
      <c r="B595" s="42"/>
      <c r="C595" s="42"/>
      <c r="D595" s="42"/>
      <c r="E595" s="42"/>
      <c r="F595" s="42"/>
      <c r="G595" s="42"/>
      <c r="H595" s="42"/>
      <c r="I595" s="42"/>
    </row>
    <row r="596" spans="1:9">
      <c r="A596" s="42"/>
      <c r="B596" s="42"/>
      <c r="C596" s="42"/>
      <c r="D596" s="42"/>
      <c r="E596" s="42"/>
      <c r="F596" s="42"/>
      <c r="G596" s="42"/>
      <c r="H596" s="42"/>
      <c r="I596" s="42"/>
    </row>
    <row r="597" spans="1:9">
      <c r="A597" s="42"/>
      <c r="B597" s="42"/>
      <c r="C597" s="42"/>
      <c r="D597" s="42"/>
      <c r="E597" s="42"/>
      <c r="F597" s="42"/>
      <c r="G597" s="42"/>
      <c r="H597" s="42"/>
      <c r="I597" s="42"/>
    </row>
    <row r="598" spans="1:9" ht="12.75" customHeight="1">
      <c r="A598" s="42"/>
      <c r="B598" s="42"/>
      <c r="C598" s="42"/>
      <c r="D598" s="42"/>
      <c r="E598" s="42"/>
      <c r="F598" s="42"/>
      <c r="G598" s="42"/>
      <c r="H598" s="42"/>
      <c r="I598" s="42"/>
    </row>
    <row r="599" spans="1:9">
      <c r="A599" s="42"/>
      <c r="B599" s="42"/>
      <c r="C599" s="42"/>
      <c r="D599" s="42"/>
      <c r="E599" s="42"/>
      <c r="F599" s="42"/>
      <c r="G599" s="42"/>
      <c r="H599" s="42"/>
      <c r="I599" s="42"/>
    </row>
    <row r="600" spans="1:9" ht="12.75" customHeight="1">
      <c r="A600" s="42"/>
      <c r="B600" s="42"/>
      <c r="C600" s="42"/>
      <c r="D600" s="42"/>
      <c r="E600" s="42"/>
      <c r="F600" s="42"/>
      <c r="G600" s="42"/>
      <c r="H600" s="42"/>
      <c r="I600" s="42"/>
    </row>
    <row r="601" spans="1:9">
      <c r="A601" s="42"/>
      <c r="B601" s="42"/>
      <c r="C601" s="42"/>
      <c r="D601" s="42"/>
      <c r="E601" s="42"/>
      <c r="F601" s="42"/>
      <c r="G601" s="42"/>
      <c r="H601" s="42"/>
      <c r="I601" s="42"/>
    </row>
    <row r="602" spans="1:9">
      <c r="A602" s="42"/>
      <c r="B602" s="42"/>
      <c r="C602" s="42"/>
      <c r="D602" s="42"/>
      <c r="E602" s="42"/>
      <c r="F602" s="42"/>
      <c r="G602" s="42"/>
      <c r="H602" s="42"/>
      <c r="I602" s="42"/>
    </row>
    <row r="603" spans="1:9" ht="12.75" customHeight="1">
      <c r="A603" s="42"/>
      <c r="B603" s="42"/>
      <c r="C603" s="42"/>
      <c r="D603" s="42"/>
      <c r="E603" s="42"/>
      <c r="F603" s="42"/>
      <c r="G603" s="42"/>
      <c r="H603" s="42"/>
      <c r="I603" s="42"/>
    </row>
    <row r="604" spans="1:9">
      <c r="A604" s="42"/>
      <c r="B604" s="42"/>
      <c r="C604" s="42"/>
      <c r="D604" s="42"/>
      <c r="E604" s="42"/>
      <c r="F604" s="42"/>
      <c r="G604" s="42"/>
      <c r="H604" s="42"/>
      <c r="I604" s="42"/>
    </row>
    <row r="605" spans="1:9">
      <c r="A605" s="42"/>
      <c r="B605" s="42"/>
      <c r="C605" s="42"/>
      <c r="D605" s="42"/>
      <c r="E605" s="42"/>
      <c r="F605" s="42"/>
      <c r="G605" s="42"/>
      <c r="H605" s="42"/>
      <c r="I605" s="42"/>
    </row>
  </sheetData>
  <mergeCells count="164">
    <mergeCell ref="A603:I605"/>
    <mergeCell ref="A582:A590"/>
    <mergeCell ref="B582:B590"/>
    <mergeCell ref="A593:E593"/>
    <mergeCell ref="A594:I597"/>
    <mergeCell ref="A598:I599"/>
    <mergeCell ref="A600:I602"/>
    <mergeCell ref="A560:A561"/>
    <mergeCell ref="B560:B561"/>
    <mergeCell ref="A562:A574"/>
    <mergeCell ref="B562:B574"/>
    <mergeCell ref="A575:A581"/>
    <mergeCell ref="B575:B581"/>
    <mergeCell ref="A544:A547"/>
    <mergeCell ref="B544:B547"/>
    <mergeCell ref="A548:A549"/>
    <mergeCell ref="B548:B549"/>
    <mergeCell ref="A556:A557"/>
    <mergeCell ref="B556:B557"/>
    <mergeCell ref="A514:A517"/>
    <mergeCell ref="B514:B517"/>
    <mergeCell ref="A518:A534"/>
    <mergeCell ref="B518:B534"/>
    <mergeCell ref="A535:A543"/>
    <mergeCell ref="B535:B543"/>
    <mergeCell ref="A467:A485"/>
    <mergeCell ref="B467:B485"/>
    <mergeCell ref="A486:A491"/>
    <mergeCell ref="B486:B491"/>
    <mergeCell ref="A492:A513"/>
    <mergeCell ref="B492:B513"/>
    <mergeCell ref="A453:A459"/>
    <mergeCell ref="B453:B457"/>
    <mergeCell ref="B458:B459"/>
    <mergeCell ref="A460:A464"/>
    <mergeCell ref="B460:B464"/>
    <mergeCell ref="A465:A466"/>
    <mergeCell ref="B465:B466"/>
    <mergeCell ref="A443:A444"/>
    <mergeCell ref="B443:B444"/>
    <mergeCell ref="A445:A450"/>
    <mergeCell ref="B445:B450"/>
    <mergeCell ref="A451:A452"/>
    <mergeCell ref="B451:B452"/>
    <mergeCell ref="A415:A425"/>
    <mergeCell ref="B415:B425"/>
    <mergeCell ref="A426:A432"/>
    <mergeCell ref="B426:B432"/>
    <mergeCell ref="A433:A442"/>
    <mergeCell ref="B433:B442"/>
    <mergeCell ref="A392:A394"/>
    <mergeCell ref="B392:B394"/>
    <mergeCell ref="A395:A404"/>
    <mergeCell ref="B395:B404"/>
    <mergeCell ref="A405:A414"/>
    <mergeCell ref="B405:B414"/>
    <mergeCell ref="A368:A380"/>
    <mergeCell ref="B368:B380"/>
    <mergeCell ref="A381:A384"/>
    <mergeCell ref="B381:B384"/>
    <mergeCell ref="A385:A391"/>
    <mergeCell ref="B385:B391"/>
    <mergeCell ref="A359:A360"/>
    <mergeCell ref="B359:B360"/>
    <mergeCell ref="A362:A364"/>
    <mergeCell ref="B362:B364"/>
    <mergeCell ref="A365:A367"/>
    <mergeCell ref="B365:B367"/>
    <mergeCell ref="A341:A346"/>
    <mergeCell ref="B341:B346"/>
    <mergeCell ref="A347:A352"/>
    <mergeCell ref="B347:B352"/>
    <mergeCell ref="A353:A358"/>
    <mergeCell ref="B353:B358"/>
    <mergeCell ref="A327:A333"/>
    <mergeCell ref="B327:B333"/>
    <mergeCell ref="A334:A337"/>
    <mergeCell ref="B334:B337"/>
    <mergeCell ref="A338:A340"/>
    <mergeCell ref="B338:B340"/>
    <mergeCell ref="A309:A312"/>
    <mergeCell ref="B309:B312"/>
    <mergeCell ref="A313:A324"/>
    <mergeCell ref="B313:B324"/>
    <mergeCell ref="A325:A326"/>
    <mergeCell ref="B325:B326"/>
    <mergeCell ref="A284:A285"/>
    <mergeCell ref="B284:B285"/>
    <mergeCell ref="A286:A291"/>
    <mergeCell ref="B286:B291"/>
    <mergeCell ref="A292:A308"/>
    <mergeCell ref="B292:B308"/>
    <mergeCell ref="A262:A268"/>
    <mergeCell ref="B262:B268"/>
    <mergeCell ref="A269:A276"/>
    <mergeCell ref="B269:B276"/>
    <mergeCell ref="A277:A283"/>
    <mergeCell ref="B277:B283"/>
    <mergeCell ref="A244:A252"/>
    <mergeCell ref="B244:B252"/>
    <mergeCell ref="A253:A257"/>
    <mergeCell ref="B253:B257"/>
    <mergeCell ref="A258:A261"/>
    <mergeCell ref="B258:B261"/>
    <mergeCell ref="A221:A227"/>
    <mergeCell ref="B221:B224"/>
    <mergeCell ref="B225:B227"/>
    <mergeCell ref="A228:A238"/>
    <mergeCell ref="B228:B238"/>
    <mergeCell ref="A239:A243"/>
    <mergeCell ref="B239:B243"/>
    <mergeCell ref="A193:A206"/>
    <mergeCell ref="B193:B206"/>
    <mergeCell ref="A207:A213"/>
    <mergeCell ref="B207:B213"/>
    <mergeCell ref="A214:A220"/>
    <mergeCell ref="B214:B220"/>
    <mergeCell ref="A173:A178"/>
    <mergeCell ref="B173:B178"/>
    <mergeCell ref="A179:A185"/>
    <mergeCell ref="B179:B185"/>
    <mergeCell ref="A186:A192"/>
    <mergeCell ref="B186:B192"/>
    <mergeCell ref="A158:A163"/>
    <mergeCell ref="B158:B163"/>
    <mergeCell ref="A164:A168"/>
    <mergeCell ref="B164:B168"/>
    <mergeCell ref="A169:A172"/>
    <mergeCell ref="B169:B172"/>
    <mergeCell ref="A140:A142"/>
    <mergeCell ref="B140:B142"/>
    <mergeCell ref="A143:A148"/>
    <mergeCell ref="B143:B148"/>
    <mergeCell ref="A149:A157"/>
    <mergeCell ref="B149:B157"/>
    <mergeCell ref="A76:A89"/>
    <mergeCell ref="B76:B89"/>
    <mergeCell ref="A90:A107"/>
    <mergeCell ref="B90:B107"/>
    <mergeCell ref="A108:A139"/>
    <mergeCell ref="B108:B139"/>
    <mergeCell ref="A58:A62"/>
    <mergeCell ref="B58:B62"/>
    <mergeCell ref="A63:A68"/>
    <mergeCell ref="B63:B68"/>
    <mergeCell ref="A69:A75"/>
    <mergeCell ref="B69:B75"/>
    <mergeCell ref="D8:D10"/>
    <mergeCell ref="A13:A32"/>
    <mergeCell ref="B13:B32"/>
    <mergeCell ref="A33:A41"/>
    <mergeCell ref="B33:B41"/>
    <mergeCell ref="A42:A57"/>
    <mergeCell ref="B42:B57"/>
    <mergeCell ref="A1:E1"/>
    <mergeCell ref="A2:E2"/>
    <mergeCell ref="A3:E3"/>
    <mergeCell ref="A4:E4"/>
    <mergeCell ref="A5:E5"/>
    <mergeCell ref="A7:D7"/>
    <mergeCell ref="E7:E10"/>
    <mergeCell ref="A8:A10"/>
    <mergeCell ref="B8:B10"/>
    <mergeCell ref="C8:C10"/>
  </mergeCells>
  <printOptions horizontalCentered="1" verticalCentered="1"/>
  <pageMargins left="0.59015748031496096" right="0.19645669291338602" top="0.78740157480315009" bottom="0.78740157480315009" header="0.39370078740157505" footer="0.39370078740157505"/>
  <pageSetup paperSize="0" scale="60" fitToWidth="0" fitToHeight="0" orientation="portrait" horizontalDpi="0" verticalDpi="0" copies="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8E4CB8-4022-4707-B88C-385B88FF9165}">
  <dimension ref="A1:AMJ37"/>
  <sheetViews>
    <sheetView workbookViewId="0"/>
  </sheetViews>
  <sheetFormatPr defaultRowHeight="12.75"/>
  <cols>
    <col min="1" max="1" width="44.140625" style="2" customWidth="1"/>
    <col min="2" max="2" width="16.42578125" style="2" customWidth="1"/>
    <col min="3" max="3" width="16.28515625" style="2" customWidth="1"/>
    <col min="4" max="4" width="14.140625" style="2" customWidth="1"/>
    <col min="5" max="5" width="15.5703125" style="2" customWidth="1"/>
    <col min="6" max="6" width="14.140625" style="2" customWidth="1"/>
    <col min="7" max="1021" width="9.7109375" style="2" customWidth="1"/>
    <col min="1022" max="1023" width="12.28515625" style="3" customWidth="1"/>
    <col min="1024" max="1024" width="9.140625" style="3" customWidth="1"/>
    <col min="1025" max="1025" width="9.140625" customWidth="1"/>
  </cols>
  <sheetData>
    <row r="1" spans="1:10" ht="12.75" customHeight="1">
      <c r="A1" s="26" t="s">
        <v>120</v>
      </c>
      <c r="B1" s="26"/>
      <c r="C1" s="26"/>
      <c r="D1" s="26"/>
      <c r="E1" s="26"/>
      <c r="F1" s="26"/>
    </row>
    <row r="2" spans="1:10" ht="12.75" customHeight="1">
      <c r="A2" s="42"/>
      <c r="B2" s="42"/>
      <c r="C2" s="42"/>
      <c r="D2" s="42"/>
      <c r="E2" s="42"/>
      <c r="F2" s="42"/>
    </row>
    <row r="3" spans="1:10" ht="12.75" customHeight="1">
      <c r="A3" s="27" t="s">
        <v>1</v>
      </c>
      <c r="B3" s="27"/>
      <c r="C3" s="27"/>
      <c r="D3" s="27"/>
      <c r="E3" s="27"/>
      <c r="F3" s="27"/>
    </row>
    <row r="4" spans="1:10" ht="12.75" customHeight="1">
      <c r="A4" s="6"/>
      <c r="B4" s="6"/>
      <c r="C4" s="6"/>
      <c r="D4" s="6"/>
      <c r="E4" s="6"/>
      <c r="F4" s="6"/>
    </row>
    <row r="5" spans="1:10" ht="12.75" customHeight="1">
      <c r="A5" s="28" t="s">
        <v>2</v>
      </c>
      <c r="B5" s="28"/>
      <c r="C5" s="28"/>
      <c r="D5" s="28"/>
      <c r="E5" s="28"/>
      <c r="F5" s="28"/>
    </row>
    <row r="6" spans="1:10" s="2" customFormat="1" ht="12.75" customHeight="1">
      <c r="A6" s="44"/>
      <c r="E6" s="47"/>
      <c r="F6" s="47"/>
    </row>
    <row r="7" spans="1:10" s="45" customFormat="1" ht="12.75" customHeight="1">
      <c r="A7" s="33" t="s">
        <v>121</v>
      </c>
      <c r="B7" s="33" t="s">
        <v>122</v>
      </c>
      <c r="C7" s="33"/>
      <c r="D7" s="33"/>
      <c r="E7" s="33"/>
      <c r="F7" s="33"/>
    </row>
    <row r="8" spans="1:10" s="45" customFormat="1" ht="12.75" customHeight="1">
      <c r="A8" s="33"/>
      <c r="B8" s="33" t="s">
        <v>123</v>
      </c>
      <c r="C8" s="33"/>
      <c r="D8" s="33"/>
      <c r="E8" s="33" t="s">
        <v>124</v>
      </c>
      <c r="F8" s="33" t="s">
        <v>10</v>
      </c>
    </row>
    <row r="9" spans="1:10" s="45" customFormat="1" ht="13.5" customHeight="1">
      <c r="A9" s="33"/>
      <c r="B9" s="33" t="s">
        <v>125</v>
      </c>
      <c r="C9" s="33" t="s">
        <v>126</v>
      </c>
      <c r="D9" s="33" t="s">
        <v>9</v>
      </c>
      <c r="E9" s="33"/>
      <c r="F9" s="33"/>
    </row>
    <row r="10" spans="1:10" s="17" customFormat="1" ht="12.75" customHeight="1">
      <c r="A10" s="33"/>
      <c r="B10" s="33"/>
      <c r="C10" s="33"/>
      <c r="D10" s="33"/>
      <c r="E10" s="33"/>
      <c r="F10" s="33"/>
    </row>
    <row r="11" spans="1:10" s="17" customFormat="1" ht="12.75" customHeight="1">
      <c r="A11" s="18" t="s">
        <v>127</v>
      </c>
      <c r="B11" s="18">
        <v>19</v>
      </c>
      <c r="C11" s="18"/>
      <c r="D11" s="16">
        <f t="shared" ref="D11:D25" si="0">(B11+C11)</f>
        <v>19</v>
      </c>
      <c r="E11" s="15">
        <v>0</v>
      </c>
      <c r="F11" s="16">
        <f t="shared" ref="F11:F25" si="1">D11+E11</f>
        <v>19</v>
      </c>
      <c r="I11" s="46"/>
      <c r="J11" s="46"/>
    </row>
    <row r="12" spans="1:10" s="17" customFormat="1" ht="12.75" customHeight="1">
      <c r="A12" s="18" t="s">
        <v>128</v>
      </c>
      <c r="B12" s="18">
        <v>3</v>
      </c>
      <c r="C12" s="18"/>
      <c r="D12" s="16">
        <f t="shared" si="0"/>
        <v>3</v>
      </c>
      <c r="E12" s="15">
        <v>0</v>
      </c>
      <c r="F12" s="16">
        <f t="shared" si="1"/>
        <v>3</v>
      </c>
      <c r="I12" s="46"/>
      <c r="J12" s="46"/>
    </row>
    <row r="13" spans="1:10" s="17" customFormat="1" ht="12.75" customHeight="1">
      <c r="A13" s="18" t="s">
        <v>129</v>
      </c>
      <c r="B13" s="18">
        <v>31</v>
      </c>
      <c r="C13" s="18"/>
      <c r="D13" s="16">
        <f t="shared" si="0"/>
        <v>31</v>
      </c>
      <c r="E13" s="15">
        <v>0</v>
      </c>
      <c r="F13" s="16">
        <f t="shared" si="1"/>
        <v>31</v>
      </c>
      <c r="I13" s="46"/>
      <c r="J13" s="46"/>
    </row>
    <row r="14" spans="1:10" s="17" customFormat="1" ht="12.75" customHeight="1">
      <c r="A14" s="18" t="s">
        <v>130</v>
      </c>
      <c r="B14" s="18"/>
      <c r="C14" s="18">
        <v>1</v>
      </c>
      <c r="D14" s="16">
        <f t="shared" si="0"/>
        <v>1</v>
      </c>
      <c r="E14" s="15">
        <v>0</v>
      </c>
      <c r="F14" s="16">
        <f t="shared" si="1"/>
        <v>1</v>
      </c>
      <c r="I14" s="46"/>
      <c r="J14" s="46"/>
    </row>
    <row r="15" spans="1:10" s="17" customFormat="1" ht="12.75" customHeight="1">
      <c r="A15" s="18" t="s">
        <v>131</v>
      </c>
      <c r="B15" s="18">
        <v>1</v>
      </c>
      <c r="C15" s="18"/>
      <c r="D15" s="16">
        <f t="shared" si="0"/>
        <v>1</v>
      </c>
      <c r="E15" s="15">
        <v>0</v>
      </c>
      <c r="F15" s="16">
        <f t="shared" si="1"/>
        <v>1</v>
      </c>
      <c r="I15" s="46"/>
      <c r="J15" s="46"/>
    </row>
    <row r="16" spans="1:10" s="17" customFormat="1" ht="12.75" customHeight="1">
      <c r="A16" s="18" t="s">
        <v>132</v>
      </c>
      <c r="B16" s="18"/>
      <c r="C16" s="18">
        <v>3</v>
      </c>
      <c r="D16" s="16">
        <f t="shared" si="0"/>
        <v>3</v>
      </c>
      <c r="E16" s="15">
        <v>0</v>
      </c>
      <c r="F16" s="16">
        <f t="shared" si="1"/>
        <v>3</v>
      </c>
      <c r="I16" s="46"/>
      <c r="J16" s="46"/>
    </row>
    <row r="17" spans="1:10" s="17" customFormat="1" ht="12.75" customHeight="1">
      <c r="A17" s="18" t="s">
        <v>133</v>
      </c>
      <c r="B17" s="18">
        <v>0</v>
      </c>
      <c r="C17" s="18">
        <v>4</v>
      </c>
      <c r="D17" s="16">
        <f t="shared" si="0"/>
        <v>4</v>
      </c>
      <c r="E17" s="15">
        <v>0</v>
      </c>
      <c r="F17" s="16">
        <f t="shared" si="1"/>
        <v>4</v>
      </c>
      <c r="I17" s="46"/>
      <c r="J17" s="46"/>
    </row>
    <row r="18" spans="1:10" s="17" customFormat="1" ht="12.75" customHeight="1">
      <c r="A18" s="18" t="s">
        <v>134</v>
      </c>
      <c r="B18" s="18"/>
      <c r="C18" s="18">
        <v>3</v>
      </c>
      <c r="D18" s="16">
        <f t="shared" si="0"/>
        <v>3</v>
      </c>
      <c r="E18" s="15">
        <v>0</v>
      </c>
      <c r="F18" s="16">
        <f t="shared" si="1"/>
        <v>3</v>
      </c>
      <c r="I18" s="46"/>
      <c r="J18" s="46"/>
    </row>
    <row r="19" spans="1:10" s="17" customFormat="1" ht="12.75" customHeight="1">
      <c r="A19" s="18" t="s">
        <v>135</v>
      </c>
      <c r="B19" s="18"/>
      <c r="C19" s="18">
        <v>3</v>
      </c>
      <c r="D19" s="16">
        <f t="shared" si="0"/>
        <v>3</v>
      </c>
      <c r="E19" s="15">
        <v>0</v>
      </c>
      <c r="F19" s="16">
        <f t="shared" si="1"/>
        <v>3</v>
      </c>
      <c r="I19" s="46"/>
      <c r="J19" s="46"/>
    </row>
    <row r="20" spans="1:10" s="17" customFormat="1" ht="12.75" customHeight="1">
      <c r="A20" s="18" t="s">
        <v>136</v>
      </c>
      <c r="B20" s="18"/>
      <c r="C20" s="18">
        <v>1</v>
      </c>
      <c r="D20" s="16">
        <f t="shared" si="0"/>
        <v>1</v>
      </c>
      <c r="E20" s="15">
        <v>0</v>
      </c>
      <c r="F20" s="16">
        <f t="shared" si="1"/>
        <v>1</v>
      </c>
      <c r="I20" s="46"/>
      <c r="J20" s="46"/>
    </row>
    <row r="21" spans="1:10" s="17" customFormat="1" ht="12.75" customHeight="1">
      <c r="A21" s="18" t="s">
        <v>137</v>
      </c>
      <c r="B21" s="18">
        <v>4</v>
      </c>
      <c r="C21" s="18">
        <v>16</v>
      </c>
      <c r="D21" s="16">
        <f t="shared" si="0"/>
        <v>20</v>
      </c>
      <c r="E21" s="15"/>
      <c r="F21" s="16">
        <f t="shared" si="1"/>
        <v>20</v>
      </c>
      <c r="I21" s="46"/>
      <c r="J21" s="46"/>
    </row>
    <row r="22" spans="1:10" s="17" customFormat="1" ht="12.75" customHeight="1">
      <c r="A22" s="18" t="s">
        <v>138</v>
      </c>
      <c r="B22" s="18">
        <v>0</v>
      </c>
      <c r="C22" s="18">
        <v>19</v>
      </c>
      <c r="D22" s="16">
        <f t="shared" si="0"/>
        <v>19</v>
      </c>
      <c r="E22" s="15"/>
      <c r="F22" s="16">
        <f t="shared" si="1"/>
        <v>19</v>
      </c>
      <c r="I22" s="46"/>
      <c r="J22" s="46"/>
    </row>
    <row r="23" spans="1:10" s="17" customFormat="1" ht="12.75" customHeight="1">
      <c r="A23" s="18" t="s">
        <v>139</v>
      </c>
      <c r="B23" s="18">
        <v>16</v>
      </c>
      <c r="C23" s="18"/>
      <c r="D23" s="16">
        <f t="shared" si="0"/>
        <v>16</v>
      </c>
      <c r="E23" s="15"/>
      <c r="F23" s="16">
        <f t="shared" si="1"/>
        <v>16</v>
      </c>
      <c r="I23" s="46"/>
      <c r="J23" s="46"/>
    </row>
    <row r="24" spans="1:10" s="17" customFormat="1" ht="12.75" customHeight="1">
      <c r="A24" s="18" t="s">
        <v>140</v>
      </c>
      <c r="B24" s="18">
        <v>2</v>
      </c>
      <c r="C24" s="18"/>
      <c r="D24" s="16">
        <f t="shared" si="0"/>
        <v>2</v>
      </c>
      <c r="E24" s="15"/>
      <c r="F24" s="16">
        <f t="shared" si="1"/>
        <v>2</v>
      </c>
      <c r="I24" s="46"/>
      <c r="J24" s="46"/>
    </row>
    <row r="25" spans="1:10" s="17" customFormat="1" ht="12.75" customHeight="1">
      <c r="A25" s="18" t="s">
        <v>141</v>
      </c>
      <c r="B25" s="18">
        <v>2</v>
      </c>
      <c r="C25" s="18"/>
      <c r="D25" s="16">
        <f t="shared" si="0"/>
        <v>2</v>
      </c>
      <c r="E25" s="15"/>
      <c r="F25" s="16">
        <f t="shared" si="1"/>
        <v>2</v>
      </c>
      <c r="I25" s="46"/>
      <c r="J25" s="46"/>
    </row>
    <row r="26" spans="1:10" s="17" customFormat="1">
      <c r="A26" s="10" t="s">
        <v>10</v>
      </c>
      <c r="B26" s="11">
        <f>SUM(B11:B25)</f>
        <v>78</v>
      </c>
      <c r="C26" s="11">
        <f>SUM(C11:C25)</f>
        <v>50</v>
      </c>
      <c r="D26" s="11">
        <f>SUM(D11:D25)</f>
        <v>128</v>
      </c>
      <c r="E26" s="11">
        <f>SUM(E11:E22)</f>
        <v>0</v>
      </c>
      <c r="F26" s="11">
        <f>SUM(F11:F25)</f>
        <v>128</v>
      </c>
    </row>
    <row r="27" spans="1:10">
      <c r="A27" s="40"/>
    </row>
    <row r="28" spans="1:10">
      <c r="A28" s="2" t="s">
        <v>142</v>
      </c>
    </row>
    <row r="29" spans="1:10">
      <c r="A29" s="2" t="s">
        <v>143</v>
      </c>
    </row>
    <row r="37" spans="3:3">
      <c r="C37" s="40"/>
    </row>
  </sheetData>
  <mergeCells count="13">
    <mergeCell ref="B9:B10"/>
    <mergeCell ref="C9:C10"/>
    <mergeCell ref="D9:D10"/>
    <mergeCell ref="A1:F1"/>
    <mergeCell ref="A2:F2"/>
    <mergeCell ref="A3:F3"/>
    <mergeCell ref="A5:F5"/>
    <mergeCell ref="E6:F6"/>
    <mergeCell ref="A7:A10"/>
    <mergeCell ref="B7:F7"/>
    <mergeCell ref="B8:D8"/>
    <mergeCell ref="E8:E10"/>
    <mergeCell ref="F8:F10"/>
  </mergeCells>
  <printOptions horizontalCentered="1" verticalCentered="1"/>
  <pageMargins left="0.78740157480314998" right="0.39370078740157505" top="0.98385826771653595" bottom="0.98385826771653595" header="0.59015748031496096" footer="0.59015748031496096"/>
  <pageSetup paperSize="0" fitToWidth="0" fitToHeight="0" orientation="landscape" horizontalDpi="0" verticalDpi="0" copies="0"/>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531DE6-BD29-47B6-B340-CDA179C355CF}">
  <dimension ref="A1:AMJ38"/>
  <sheetViews>
    <sheetView workbookViewId="0"/>
  </sheetViews>
  <sheetFormatPr defaultRowHeight="12.75"/>
  <cols>
    <col min="1" max="1" width="58" style="2" customWidth="1"/>
    <col min="2" max="2" width="18.7109375" style="2" customWidth="1"/>
    <col min="3" max="1023" width="9.7109375" style="2" customWidth="1"/>
    <col min="1024" max="1024" width="9.140625" style="2" customWidth="1"/>
    <col min="1025" max="1025" width="9.140625" customWidth="1"/>
  </cols>
  <sheetData>
    <row r="1" spans="1:6" ht="12.75" customHeight="1">
      <c r="A1" s="26" t="s">
        <v>144</v>
      </c>
      <c r="B1" s="26"/>
    </row>
    <row r="2" spans="1:6" ht="12.75" customHeight="1">
      <c r="A2" s="4"/>
    </row>
    <row r="3" spans="1:6" ht="12.75" customHeight="1">
      <c r="A3" s="27" t="s">
        <v>1</v>
      </c>
      <c r="B3" s="27"/>
    </row>
    <row r="4" spans="1:6" ht="12.75" customHeight="1">
      <c r="A4" s="42"/>
      <c r="B4" s="42"/>
      <c r="C4" s="36"/>
      <c r="D4" s="36"/>
      <c r="E4" s="36"/>
      <c r="F4" s="36"/>
    </row>
    <row r="5" spans="1:6" ht="12.75" customHeight="1">
      <c r="A5" s="54" t="s">
        <v>2</v>
      </c>
      <c r="B5" s="54"/>
    </row>
    <row r="6" spans="1:6" ht="12.75" customHeight="1">
      <c r="A6" s="48"/>
      <c r="B6" s="48"/>
    </row>
    <row r="7" spans="1:6" s="45" customFormat="1" ht="76.5">
      <c r="A7" s="49"/>
      <c r="B7" s="10" t="s">
        <v>145</v>
      </c>
    </row>
    <row r="8" spans="1:6" ht="12.75" customHeight="1">
      <c r="A8" s="18" t="s">
        <v>127</v>
      </c>
      <c r="B8" s="50">
        <v>26179.46</v>
      </c>
    </row>
    <row r="9" spans="1:6" ht="12.75" customHeight="1">
      <c r="A9" s="18" t="s">
        <v>128</v>
      </c>
      <c r="B9" s="50">
        <v>31259.58</v>
      </c>
    </row>
    <row r="10" spans="1:6" ht="12.75" customHeight="1">
      <c r="A10" s="18" t="s">
        <v>129</v>
      </c>
      <c r="B10" s="50">
        <v>31259.58</v>
      </c>
    </row>
    <row r="11" spans="1:6" ht="12.75" customHeight="1">
      <c r="A11" s="18" t="s">
        <v>130</v>
      </c>
      <c r="B11" s="50">
        <v>27325.62</v>
      </c>
    </row>
    <row r="12" spans="1:6" ht="12.75" customHeight="1">
      <c r="A12" s="18" t="s">
        <v>131</v>
      </c>
      <c r="B12" s="50">
        <v>27325.62</v>
      </c>
    </row>
    <row r="13" spans="1:6" ht="12.75" customHeight="1">
      <c r="A13" s="18" t="s">
        <v>132</v>
      </c>
      <c r="B13" s="50">
        <v>4162.8</v>
      </c>
    </row>
    <row r="14" spans="1:6" ht="12.75" customHeight="1">
      <c r="A14" s="18" t="s">
        <v>133</v>
      </c>
      <c r="B14" s="50">
        <v>3521.04</v>
      </c>
    </row>
    <row r="15" spans="1:6" ht="12.75" customHeight="1">
      <c r="A15" s="18" t="s">
        <v>134</v>
      </c>
      <c r="B15" s="50">
        <v>3521.04</v>
      </c>
    </row>
    <row r="16" spans="1:6" ht="12.75" customHeight="1">
      <c r="A16" s="18" t="s">
        <v>135</v>
      </c>
      <c r="B16" s="50">
        <v>32501.87</v>
      </c>
    </row>
    <row r="17" spans="1:9" ht="12.75" customHeight="1">
      <c r="A17" s="18" t="s">
        <v>146</v>
      </c>
      <c r="B17" s="50">
        <v>32501.87</v>
      </c>
    </row>
    <row r="18" spans="1:9" ht="12.75" customHeight="1">
      <c r="A18" s="18" t="s">
        <v>137</v>
      </c>
      <c r="B18" s="50">
        <v>27325.62</v>
      </c>
    </row>
    <row r="19" spans="1:9" ht="12.75" customHeight="1">
      <c r="A19" s="18" t="s">
        <v>138</v>
      </c>
      <c r="B19" s="50">
        <v>27325.62</v>
      </c>
    </row>
    <row r="20" spans="1:9" ht="12.75" customHeight="1">
      <c r="A20" s="18" t="s">
        <v>147</v>
      </c>
      <c r="B20" s="50">
        <v>3840.01</v>
      </c>
    </row>
    <row r="21" spans="1:9" ht="12.75" customHeight="1">
      <c r="A21" s="18" t="s">
        <v>140</v>
      </c>
      <c r="B21" s="38">
        <v>12878.54</v>
      </c>
    </row>
    <row r="22" spans="1:9" ht="12.75" customHeight="1">
      <c r="A22" s="18" t="s">
        <v>141</v>
      </c>
      <c r="B22" s="38">
        <v>15377.65</v>
      </c>
    </row>
    <row r="23" spans="1:9">
      <c r="A23" s="10" t="s">
        <v>10</v>
      </c>
      <c r="B23" s="51"/>
    </row>
    <row r="24" spans="1:9">
      <c r="A24" s="40"/>
    </row>
    <row r="25" spans="1:9" s="53" customFormat="1">
      <c r="A25" s="52" t="s">
        <v>119</v>
      </c>
      <c r="B25" s="52"/>
      <c r="C25" s="52"/>
      <c r="D25" s="52"/>
      <c r="E25" s="52"/>
      <c r="F25" s="52"/>
    </row>
    <row r="26" spans="1:9" s="53" customFormat="1" ht="12.75" customHeight="1">
      <c r="A26" s="42"/>
      <c r="B26" s="42"/>
      <c r="C26" s="42"/>
      <c r="D26" s="42"/>
      <c r="E26" s="42"/>
      <c r="F26" s="42"/>
      <c r="G26" s="42"/>
      <c r="H26" s="42"/>
      <c r="I26" s="42"/>
    </row>
    <row r="27" spans="1:9">
      <c r="A27" s="42"/>
      <c r="B27" s="42"/>
      <c r="C27" s="42"/>
      <c r="D27" s="42"/>
      <c r="E27" s="42"/>
      <c r="F27" s="42"/>
      <c r="G27" s="42"/>
      <c r="H27" s="42"/>
      <c r="I27" s="42"/>
    </row>
    <row r="28" spans="1:9">
      <c r="A28" s="42"/>
      <c r="B28" s="42"/>
      <c r="C28" s="42"/>
      <c r="D28" s="42"/>
      <c r="E28" s="42"/>
      <c r="F28" s="42"/>
      <c r="G28" s="42"/>
      <c r="H28" s="42"/>
      <c r="I28" s="42"/>
    </row>
    <row r="29" spans="1:9">
      <c r="A29" s="42"/>
      <c r="B29" s="42"/>
      <c r="C29" s="42"/>
      <c r="D29" s="42"/>
      <c r="E29" s="42"/>
      <c r="F29" s="42"/>
      <c r="G29" s="42"/>
      <c r="H29" s="42"/>
      <c r="I29" s="42"/>
    </row>
    <row r="30" spans="1:9" ht="12.75" customHeight="1">
      <c r="A30" s="42"/>
      <c r="B30" s="42"/>
      <c r="C30" s="42"/>
      <c r="D30" s="42"/>
      <c r="E30" s="42"/>
      <c r="F30" s="42"/>
      <c r="G30" s="42"/>
      <c r="H30" s="42"/>
      <c r="I30" s="42"/>
    </row>
    <row r="31" spans="1:9">
      <c r="A31" s="42"/>
      <c r="B31" s="42"/>
      <c r="C31" s="42"/>
      <c r="D31" s="42"/>
      <c r="E31" s="42"/>
      <c r="F31" s="42"/>
      <c r="G31" s="42"/>
      <c r="H31" s="42"/>
      <c r="I31" s="42"/>
    </row>
    <row r="32" spans="1:9" ht="12.75" customHeight="1">
      <c r="A32" s="42"/>
      <c r="B32" s="42"/>
      <c r="C32" s="42"/>
      <c r="D32" s="42"/>
      <c r="E32" s="42"/>
      <c r="F32" s="42"/>
      <c r="G32" s="42"/>
      <c r="H32" s="42"/>
      <c r="I32" s="42"/>
    </row>
    <row r="33" spans="1:9">
      <c r="A33" s="42"/>
      <c r="B33" s="42"/>
      <c r="C33" s="42"/>
      <c r="D33" s="42"/>
      <c r="E33" s="42"/>
      <c r="F33" s="42"/>
      <c r="G33" s="42"/>
      <c r="H33" s="42"/>
      <c r="I33" s="42"/>
    </row>
    <row r="34" spans="1:9">
      <c r="A34" s="42"/>
      <c r="B34" s="42"/>
      <c r="C34" s="42"/>
      <c r="D34" s="42"/>
      <c r="E34" s="42"/>
      <c r="F34" s="42"/>
      <c r="G34" s="42"/>
      <c r="H34" s="42"/>
      <c r="I34" s="42"/>
    </row>
    <row r="35" spans="1:9" ht="12.75" customHeight="1">
      <c r="A35" s="42"/>
      <c r="B35" s="42"/>
      <c r="C35" s="42"/>
      <c r="D35" s="42"/>
      <c r="E35" s="42"/>
      <c r="F35" s="42"/>
      <c r="G35" s="42"/>
      <c r="H35" s="42"/>
      <c r="I35" s="42"/>
    </row>
    <row r="36" spans="1:9">
      <c r="A36" s="42"/>
      <c r="B36" s="42"/>
      <c r="C36" s="42"/>
      <c r="D36" s="42"/>
      <c r="E36" s="42"/>
      <c r="F36" s="42"/>
      <c r="G36" s="42"/>
      <c r="H36" s="42"/>
      <c r="I36" s="42"/>
    </row>
    <row r="37" spans="1:9">
      <c r="A37" s="42"/>
      <c r="B37" s="42"/>
      <c r="C37" s="42"/>
      <c r="D37" s="42"/>
      <c r="E37" s="42"/>
      <c r="F37" s="42"/>
      <c r="G37" s="42"/>
      <c r="H37" s="42"/>
      <c r="I37" s="42"/>
    </row>
    <row r="38" spans="1:9">
      <c r="E38" s="41"/>
    </row>
  </sheetData>
  <mergeCells count="8">
    <mergeCell ref="A32:I34"/>
    <mergeCell ref="A35:I37"/>
    <mergeCell ref="A1:B1"/>
    <mergeCell ref="A3:B3"/>
    <mergeCell ref="A4:B4"/>
    <mergeCell ref="A5:B5"/>
    <mergeCell ref="A26:I29"/>
    <mergeCell ref="A30:I31"/>
  </mergeCells>
  <printOptions horizontalCentered="1" verticalCentered="1"/>
  <pageMargins left="0.78740157480314998" right="0.59015748031496096" top="0.98385826771653595" bottom="0.98385826771653595" header="0.59015748031496096" footer="0.59015748031496096"/>
  <pageSetup paperSize="0" fitToWidth="0" fitToHeight="0" orientation="landscape" horizontalDpi="0" verticalDpi="0" copies="0"/>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806D43-A35C-421B-9A72-D7F9BC08D169}">
  <dimension ref="A1:AMJ13"/>
  <sheetViews>
    <sheetView workbookViewId="0"/>
  </sheetViews>
  <sheetFormatPr defaultRowHeight="12.75"/>
  <cols>
    <col min="1" max="1" width="58" style="2" customWidth="1"/>
    <col min="2" max="2" width="18.7109375" style="2" customWidth="1"/>
    <col min="3" max="1023" width="9.7109375" style="2" customWidth="1"/>
    <col min="1024" max="1024" width="9.140625" style="2" customWidth="1"/>
    <col min="1025" max="1025" width="9.140625" customWidth="1"/>
  </cols>
  <sheetData>
    <row r="1" spans="1:6" ht="12.75" customHeight="1">
      <c r="A1" s="26" t="s">
        <v>148</v>
      </c>
      <c r="B1" s="26"/>
    </row>
    <row r="2" spans="1:6" ht="12.75" customHeight="1">
      <c r="A2" s="4"/>
    </row>
    <row r="3" spans="1:6" ht="12.75" customHeight="1">
      <c r="A3" s="27" t="s">
        <v>1</v>
      </c>
      <c r="B3" s="27"/>
    </row>
    <row r="4" spans="1:6" ht="12.75" customHeight="1">
      <c r="A4" s="42"/>
      <c r="B4" s="42"/>
      <c r="C4" s="36"/>
      <c r="D4" s="36"/>
      <c r="E4" s="36"/>
      <c r="F4" s="36"/>
    </row>
    <row r="5" spans="1:6" ht="12.75" customHeight="1">
      <c r="A5" s="54" t="s">
        <v>2</v>
      </c>
      <c r="B5" s="54"/>
    </row>
    <row r="6" spans="1:6" ht="12.75" customHeight="1">
      <c r="A6" s="48"/>
      <c r="B6" s="48"/>
    </row>
    <row r="7" spans="1:6" s="45" customFormat="1">
      <c r="A7" s="49" t="s">
        <v>149</v>
      </c>
      <c r="B7" s="10" t="s">
        <v>122</v>
      </c>
    </row>
    <row r="8" spans="1:6" ht="51">
      <c r="A8" s="18" t="s">
        <v>150</v>
      </c>
      <c r="B8" s="18">
        <v>0</v>
      </c>
    </row>
    <row r="9" spans="1:6" ht="51">
      <c r="A9" s="18" t="s">
        <v>151</v>
      </c>
      <c r="B9" s="18">
        <v>0</v>
      </c>
    </row>
    <row r="10" spans="1:6">
      <c r="A10" s="10" t="s">
        <v>10</v>
      </c>
      <c r="B10" s="55">
        <f>SUM(B8:B9)</f>
        <v>0</v>
      </c>
    </row>
    <row r="11" spans="1:6">
      <c r="A11" s="40"/>
    </row>
    <row r="12" spans="1:6" s="53" customFormat="1">
      <c r="A12" s="52" t="s">
        <v>152</v>
      </c>
      <c r="B12" s="52"/>
      <c r="C12" s="52"/>
      <c r="D12" s="52"/>
      <c r="E12" s="52"/>
      <c r="F12" s="52"/>
    </row>
    <row r="13" spans="1:6" s="53" customFormat="1">
      <c r="A13" s="40"/>
      <c r="B13" s="40"/>
      <c r="C13" s="40"/>
      <c r="D13" s="40"/>
      <c r="E13" s="40"/>
      <c r="F13" s="40"/>
    </row>
  </sheetData>
  <mergeCells count="4">
    <mergeCell ref="A1:B1"/>
    <mergeCell ref="A3:B3"/>
    <mergeCell ref="A4:B4"/>
    <mergeCell ref="A5:B5"/>
  </mergeCells>
  <printOptions horizontalCentered="1" verticalCentered="1"/>
  <pageMargins left="0.78740157480314998" right="0.59015748031496096" top="0.98385826771653595" bottom="0.98385826771653595" header="0.59015748031496096" footer="0.59015748031496096"/>
  <pageSetup paperSize="0" fitToWidth="0" fitToHeight="0" orientation="landscape" horizontalDpi="0" verticalDpi="0" copies="0"/>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7FE7B5-0C40-4447-BC57-FB21BF950767}">
  <dimension ref="A1:AMJ34"/>
  <sheetViews>
    <sheetView workbookViewId="0"/>
  </sheetViews>
  <sheetFormatPr defaultRowHeight="12.75"/>
  <cols>
    <col min="1" max="1" width="10.140625" style="17" customWidth="1"/>
    <col min="2" max="2" width="49.140625" style="17" customWidth="1"/>
    <col min="3" max="3" width="16.42578125" style="17" customWidth="1"/>
    <col min="4" max="4" width="15.42578125" style="17" customWidth="1"/>
    <col min="5" max="5" width="15.140625" style="17" customWidth="1"/>
    <col min="6" max="6" width="14.7109375" style="17" customWidth="1"/>
    <col min="7" max="7" width="13.28515625" style="17" customWidth="1"/>
    <col min="8" max="8" width="15.7109375" style="17" customWidth="1"/>
    <col min="9" max="9" width="14.7109375" style="17" customWidth="1"/>
    <col min="10" max="10" width="9.7109375" style="17" customWidth="1"/>
    <col min="11" max="11" width="14.7109375" style="56" customWidth="1"/>
    <col min="12" max="12" width="14.140625" style="57" customWidth="1"/>
    <col min="13" max="14" width="9.7109375" style="57" customWidth="1"/>
    <col min="15" max="1023" width="9.7109375" style="17" customWidth="1"/>
    <col min="1024" max="1024" width="9.140625" style="17" customWidth="1"/>
    <col min="1025" max="1025" width="9.140625" customWidth="1"/>
  </cols>
  <sheetData>
    <row r="1" spans="1:9" ht="12.75" customHeight="1">
      <c r="A1" s="26" t="s">
        <v>153</v>
      </c>
      <c r="B1" s="26"/>
      <c r="C1" s="26"/>
      <c r="D1" s="26"/>
      <c r="E1" s="26"/>
      <c r="F1" s="26"/>
      <c r="G1" s="26"/>
      <c r="H1" s="26"/>
      <c r="I1" s="26"/>
    </row>
    <row r="2" spans="1:9" ht="12.75" customHeight="1">
      <c r="A2" s="42"/>
      <c r="B2" s="42"/>
      <c r="C2" s="42"/>
      <c r="D2" s="42"/>
      <c r="E2" s="42"/>
      <c r="F2" s="42"/>
      <c r="G2" s="42"/>
      <c r="H2" s="42"/>
      <c r="I2" s="42"/>
    </row>
    <row r="3" spans="1:9" ht="12.75" customHeight="1">
      <c r="A3" s="27" t="s">
        <v>154</v>
      </c>
      <c r="B3" s="27"/>
      <c r="C3" s="27"/>
      <c r="D3" s="27"/>
      <c r="E3" s="27"/>
      <c r="F3" s="27"/>
      <c r="G3" s="27"/>
      <c r="H3" s="27"/>
      <c r="I3" s="27"/>
    </row>
    <row r="4" spans="1:9">
      <c r="A4" s="6"/>
      <c r="B4" s="6"/>
      <c r="C4" s="6"/>
      <c r="D4" s="6"/>
      <c r="E4" s="6"/>
      <c r="F4" s="6"/>
      <c r="G4" s="6"/>
      <c r="H4" s="6"/>
      <c r="I4" s="6"/>
    </row>
    <row r="5" spans="1:9" ht="12.75" customHeight="1">
      <c r="A5" s="28" t="s">
        <v>2</v>
      </c>
      <c r="B5" s="28"/>
      <c r="C5" s="28"/>
      <c r="D5" s="28"/>
      <c r="E5" s="28"/>
      <c r="F5" s="28"/>
      <c r="G5" s="28"/>
      <c r="H5" s="28"/>
      <c r="I5" s="28"/>
    </row>
    <row r="6" spans="1:9" ht="12.75" customHeight="1">
      <c r="A6" s="22"/>
      <c r="B6" s="22"/>
      <c r="C6" s="22"/>
      <c r="D6" s="22"/>
      <c r="E6" s="22"/>
      <c r="F6" s="47"/>
      <c r="G6" s="47"/>
      <c r="H6" s="47"/>
      <c r="I6" s="47"/>
    </row>
    <row r="7" spans="1:9" ht="12.75" customHeight="1">
      <c r="A7" s="33" t="s">
        <v>155</v>
      </c>
      <c r="B7" s="33"/>
      <c r="C7" s="33" t="s">
        <v>156</v>
      </c>
      <c r="D7" s="33"/>
      <c r="E7" s="33"/>
      <c r="F7" s="33"/>
      <c r="G7" s="33"/>
      <c r="H7" s="33"/>
      <c r="I7" s="33"/>
    </row>
    <row r="8" spans="1:9" ht="12.75" customHeight="1">
      <c r="A8" s="33"/>
      <c r="B8" s="33"/>
      <c r="C8" s="33" t="s">
        <v>157</v>
      </c>
      <c r="D8" s="33" t="s">
        <v>158</v>
      </c>
      <c r="E8" s="33" t="s">
        <v>159</v>
      </c>
      <c r="F8" s="33" t="s">
        <v>160</v>
      </c>
      <c r="G8" s="33" t="s">
        <v>161</v>
      </c>
      <c r="H8" s="33"/>
      <c r="I8" s="33"/>
    </row>
    <row r="9" spans="1:9">
      <c r="A9" s="10" t="s">
        <v>162</v>
      </c>
      <c r="B9" s="10" t="s">
        <v>163</v>
      </c>
      <c r="C9" s="33"/>
      <c r="D9" s="33"/>
      <c r="E9" s="33"/>
      <c r="F9" s="33"/>
      <c r="G9" s="10" t="s">
        <v>164</v>
      </c>
      <c r="H9" s="10" t="s">
        <v>165</v>
      </c>
      <c r="I9" s="10" t="s">
        <v>10</v>
      </c>
    </row>
    <row r="10" spans="1:9" ht="12.75" customHeight="1">
      <c r="A10" s="58"/>
      <c r="B10" s="59"/>
      <c r="C10" s="60">
        <f>QUANTITATIVO_FÍSICO_DE_PESSOAL!E680+CARGOS_EM_COMISSÃO!D26-CARGOS_EM_COMISSÃO!D16-CARGOS_EM_COMISSÃO!D17-CARGOS_EM_COMISSÃO!D18-CARGOS_EM_COMISSÃO!D19-CARGOS_EM_COMISSÃO!D20-CARGOS_EM_COMISSÃO!B25</f>
        <v>747</v>
      </c>
      <c r="D10" s="60">
        <v>179</v>
      </c>
      <c r="E10" s="60">
        <f>C10</f>
        <v>747</v>
      </c>
      <c r="F10" s="60">
        <v>747</v>
      </c>
      <c r="G10" s="61">
        <f>552+195</f>
        <v>747</v>
      </c>
      <c r="H10" s="61">
        <f>1303+283</f>
        <v>1586</v>
      </c>
      <c r="I10" s="16">
        <f>G10+H10</f>
        <v>2333</v>
      </c>
    </row>
    <row r="11" spans="1:9" ht="21.75" customHeight="1">
      <c r="A11" s="33" t="s">
        <v>10</v>
      </c>
      <c r="B11" s="33"/>
      <c r="C11" s="11">
        <f t="shared" ref="C11:I11" si="0">SUM(C10:C10)</f>
        <v>747</v>
      </c>
      <c r="D11" s="11">
        <f t="shared" si="0"/>
        <v>179</v>
      </c>
      <c r="E11" s="11">
        <f t="shared" si="0"/>
        <v>747</v>
      </c>
      <c r="F11" s="11">
        <f t="shared" si="0"/>
        <v>747</v>
      </c>
      <c r="G11" s="11">
        <f t="shared" si="0"/>
        <v>747</v>
      </c>
      <c r="H11" s="11">
        <f t="shared" si="0"/>
        <v>1586</v>
      </c>
      <c r="I11" s="11">
        <f t="shared" si="0"/>
        <v>2333</v>
      </c>
    </row>
    <row r="12" spans="1:9" ht="13.5" customHeight="1">
      <c r="A12" s="64" t="s">
        <v>166</v>
      </c>
      <c r="B12" s="64"/>
      <c r="C12" s="64"/>
      <c r="D12" s="64"/>
      <c r="E12" s="64"/>
      <c r="F12" s="64"/>
      <c r="G12" s="64"/>
      <c r="H12" s="64"/>
      <c r="I12" s="64"/>
    </row>
    <row r="13" spans="1:9" ht="12.75" customHeight="1">
      <c r="A13" s="65" t="s">
        <v>119</v>
      </c>
      <c r="B13" s="65"/>
      <c r="C13" s="65"/>
      <c r="D13" s="65"/>
      <c r="E13" s="65"/>
      <c r="F13" s="65"/>
      <c r="G13" s="65"/>
      <c r="H13" s="65"/>
      <c r="I13" s="65"/>
    </row>
    <row r="14" spans="1:9" ht="23.85" customHeight="1">
      <c r="A14" s="66" t="s">
        <v>167</v>
      </c>
      <c r="B14" s="66"/>
      <c r="C14" s="66"/>
      <c r="D14" s="66"/>
      <c r="E14" s="66"/>
      <c r="F14" s="66"/>
      <c r="G14" s="66"/>
      <c r="H14" s="66"/>
      <c r="I14" s="66"/>
    </row>
    <row r="15" spans="1:9" ht="12.75" customHeight="1">
      <c r="A15" s="67" t="s">
        <v>168</v>
      </c>
      <c r="B15" s="67"/>
      <c r="C15" s="67"/>
      <c r="D15" s="67"/>
      <c r="E15" s="67"/>
      <c r="F15" s="67"/>
      <c r="G15" s="67"/>
      <c r="H15" s="67"/>
      <c r="I15" s="67"/>
    </row>
    <row r="16" spans="1:9" ht="38.25" customHeight="1">
      <c r="A16" s="33" t="s">
        <v>169</v>
      </c>
      <c r="B16" s="33"/>
      <c r="C16" s="10" t="s">
        <v>170</v>
      </c>
      <c r="D16" s="33" t="s">
        <v>171</v>
      </c>
      <c r="E16" s="33"/>
      <c r="F16" s="33"/>
      <c r="G16" s="33"/>
      <c r="H16" s="33"/>
      <c r="I16" s="33"/>
    </row>
    <row r="17" spans="1:9" ht="13.5" customHeight="1">
      <c r="A17" s="68" t="s">
        <v>172</v>
      </c>
      <c r="B17" s="68"/>
      <c r="C17" s="62">
        <v>679.36412315930386</v>
      </c>
      <c r="D17" s="69" t="s">
        <v>173</v>
      </c>
      <c r="E17" s="69"/>
      <c r="F17" s="69"/>
      <c r="G17" s="69"/>
      <c r="H17" s="69"/>
      <c r="I17" s="69"/>
    </row>
    <row r="18" spans="1:9" ht="12.75" customHeight="1">
      <c r="A18" s="68" t="s">
        <v>174</v>
      </c>
      <c r="B18" s="68"/>
      <c r="C18" s="62">
        <v>321</v>
      </c>
      <c r="D18" s="69" t="s">
        <v>175</v>
      </c>
      <c r="E18" s="69"/>
      <c r="F18" s="69"/>
      <c r="G18" s="69"/>
      <c r="H18" s="69"/>
      <c r="I18" s="69"/>
    </row>
    <row r="19" spans="1:9" ht="12.75" customHeight="1">
      <c r="A19" s="68" t="s">
        <v>176</v>
      </c>
      <c r="B19" s="68"/>
      <c r="C19" s="62">
        <v>1445.8647925033467</v>
      </c>
      <c r="D19" s="69" t="s">
        <v>177</v>
      </c>
      <c r="E19" s="69"/>
      <c r="F19" s="69"/>
      <c r="G19" s="69"/>
      <c r="H19" s="69"/>
      <c r="I19" s="69"/>
    </row>
    <row r="20" spans="1:9" ht="12.75" customHeight="1">
      <c r="A20" s="68" t="s">
        <v>178</v>
      </c>
      <c r="B20" s="68"/>
      <c r="C20" s="62">
        <v>255.62516733601072</v>
      </c>
      <c r="D20" s="69" t="s">
        <v>179</v>
      </c>
      <c r="E20" s="69"/>
      <c r="F20" s="69"/>
      <c r="G20" s="69"/>
      <c r="H20" s="69"/>
      <c r="I20" s="69"/>
    </row>
    <row r="21" spans="1:9" ht="13.5" customHeight="1">
      <c r="A21" s="68" t="s">
        <v>180</v>
      </c>
      <c r="B21" s="68"/>
      <c r="C21" s="62">
        <v>677.15570081440205</v>
      </c>
      <c r="D21" s="69" t="s">
        <v>173</v>
      </c>
      <c r="E21" s="69"/>
      <c r="F21" s="69"/>
      <c r="G21" s="69"/>
      <c r="H21" s="69"/>
      <c r="I21" s="69"/>
    </row>
    <row r="22" spans="1:9">
      <c r="I22" s="63"/>
    </row>
    <row r="23" spans="1:9">
      <c r="E23" s="63"/>
      <c r="G23" s="63"/>
      <c r="H23" s="63"/>
      <c r="I23" s="63"/>
    </row>
    <row r="24" spans="1:9">
      <c r="E24" s="63"/>
      <c r="G24" s="63"/>
      <c r="H24" s="63"/>
    </row>
    <row r="25" spans="1:9">
      <c r="E25" s="63"/>
      <c r="G25" s="63"/>
      <c r="H25" s="63"/>
      <c r="I25" s="63"/>
    </row>
    <row r="26" spans="1:9">
      <c r="E26" s="63"/>
      <c r="G26" s="63"/>
      <c r="H26" s="63"/>
      <c r="I26" s="63"/>
    </row>
    <row r="27" spans="1:9">
      <c r="B27" s="19"/>
      <c r="E27" s="63"/>
      <c r="G27" s="63"/>
      <c r="H27" s="63"/>
      <c r="I27" s="63"/>
    </row>
    <row r="28" spans="1:9">
      <c r="E28" s="63"/>
      <c r="G28" s="63"/>
    </row>
    <row r="29" spans="1:9">
      <c r="E29" s="63"/>
    </row>
    <row r="30" spans="1:9">
      <c r="E30" s="63"/>
    </row>
    <row r="31" spans="1:9">
      <c r="E31" s="63"/>
    </row>
    <row r="32" spans="1:9">
      <c r="B32" s="19"/>
      <c r="E32" s="63"/>
    </row>
    <row r="34" spans="2:2">
      <c r="B34" s="19"/>
    </row>
  </sheetData>
  <mergeCells count="29">
    <mergeCell ref="A19:B19"/>
    <mergeCell ref="D19:I19"/>
    <mergeCell ref="A20:B20"/>
    <mergeCell ref="D20:I20"/>
    <mergeCell ref="A21:B21"/>
    <mergeCell ref="D21:I21"/>
    <mergeCell ref="A15:I15"/>
    <mergeCell ref="A16:B16"/>
    <mergeCell ref="D16:I16"/>
    <mergeCell ref="A17:B17"/>
    <mergeCell ref="D17:I17"/>
    <mergeCell ref="A18:B18"/>
    <mergeCell ref="D18:I18"/>
    <mergeCell ref="F8:F9"/>
    <mergeCell ref="G8:I8"/>
    <mergeCell ref="A11:B11"/>
    <mergeCell ref="A12:I12"/>
    <mergeCell ref="A13:I13"/>
    <mergeCell ref="A14:I14"/>
    <mergeCell ref="A1:I1"/>
    <mergeCell ref="A2:I2"/>
    <mergeCell ref="A3:I3"/>
    <mergeCell ref="A5:I5"/>
    <mergeCell ref="F6:I6"/>
    <mergeCell ref="A7:B8"/>
    <mergeCell ref="C7:I7"/>
    <mergeCell ref="C8:C9"/>
    <mergeCell ref="D8:D9"/>
    <mergeCell ref="E8:E9"/>
  </mergeCells>
  <printOptions horizontalCentered="1" verticalCentered="1"/>
  <pageMargins left="0.39370078740157505" right="0.39370078740157505" top="0" bottom="0.98385826771653595" header="0" footer="0.59015748031496096"/>
  <pageSetup paperSize="0" scale="86" fitToWidth="0" fitToHeight="0" orientation="landscape" horizontalDpi="0" verticalDpi="0" copies="0"/>
  <headerFooter alignWithMargins="0"/>
</worksheet>
</file>

<file path=docProps/app.xml><?xml version="1.0" encoding="utf-8"?>
<Properties xmlns="http://schemas.openxmlformats.org/officeDocument/2006/extended-properties" xmlns:vt="http://schemas.openxmlformats.org/officeDocument/2006/docPropsVTypes">
  <TotalTime>463</TotalTime>
  <Application>Microsoft Excel</Application>
  <DocSecurity>0</DocSecurity>
  <ScaleCrop>false</ScaleCrop>
  <HeadingPairs>
    <vt:vector size="4" baseType="variant">
      <vt:variant>
        <vt:lpstr>Planilhas</vt:lpstr>
      </vt:variant>
      <vt:variant>
        <vt:i4>6</vt:i4>
      </vt:variant>
      <vt:variant>
        <vt:lpstr>Intervalos Nomeados</vt:lpstr>
      </vt:variant>
      <vt:variant>
        <vt:i4>1</vt:i4>
      </vt:variant>
    </vt:vector>
  </HeadingPairs>
  <TitlesOfParts>
    <vt:vector size="7" baseType="lpstr">
      <vt:lpstr>QUANTITATIVO_FÍSICO_DE_PESSOAL</vt:lpstr>
      <vt:lpstr>REMUNERAÇÃO_DE_CARGO_EFETIVO</vt:lpstr>
      <vt:lpstr>CARGOS_EM_COMISSÃO</vt:lpstr>
      <vt:lpstr>REMUNERAÇÃO_DE_COMISSIONADOS</vt:lpstr>
      <vt:lpstr>QUANTITATIVO_TEMPORÁRIOS</vt:lpstr>
      <vt:lpstr>BENEFICIÁRIOS_E_DEPENDENTES</vt:lpstr>
      <vt:lpstr>BENEFICIÁRIOS_E_DEPENDENTES!Area_de_impressao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Eduardo Henrique Poblete Vidal</dc:creator>
  <cp:lastModifiedBy>Leonardo Menezes Moura Cruz</cp:lastModifiedBy>
  <cp:revision>122</cp:revision>
  <cp:lastPrinted>2023-05-12T14:18:49Z</cp:lastPrinted>
  <dcterms:created xsi:type="dcterms:W3CDTF">2015-07-02T11:53:24Z</dcterms:created>
  <dcterms:modified xsi:type="dcterms:W3CDTF">2025-05-15T14:47:07Z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15.0000</vt:lpwstr>
  </property>
  <property fmtid="{D5CDD505-2E9C-101B-9397-08002B2CF9AE}" pid="3" name="HyperlinksChanged">
    <vt:bool>false</vt:bool>
  </property>
  <property fmtid="{D5CDD505-2E9C-101B-9397-08002B2CF9AE}" pid="4" name="LinksUpToDate">
    <vt:bool>false</vt:bool>
  </property>
  <property fmtid="{D5CDD505-2E9C-101B-9397-08002B2CF9AE}" pid="5" name="ScaleCrop">
    <vt:bool>false</vt:bool>
  </property>
  <property fmtid="{D5CDD505-2E9C-101B-9397-08002B2CF9AE}" pid="6" name="ShareDoc">
    <vt:bool>false</vt:bool>
  </property>
</Properties>
</file>